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imon\Desktop\"/>
    </mc:Choice>
  </mc:AlternateContent>
  <xr:revisionPtr revIDLastSave="0" documentId="13_ncr:1_{A14747CF-3B39-4325-95FF-058250C72B3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lmenkol Bestellformular" sheetId="1" r:id="rId1"/>
  </sheets>
  <externalReferences>
    <externalReference r:id="rId2"/>
  </externalReferences>
  <definedNames>
    <definedName name="Z_3837BD5B_197C_43AF_BF78_F5A3FF6DE080_.wvu.FilterData" localSheetId="0" hidden="1">'Holmenkol Bestellformular'!$A$11:$F$11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33" i="1" l="1"/>
  <c r="F107" i="1"/>
  <c r="F108" i="1"/>
  <c r="F109" i="1"/>
  <c r="F115" i="1"/>
  <c r="F116" i="1"/>
  <c r="F117" i="1"/>
  <c r="F123" i="1"/>
  <c r="F124" i="1"/>
  <c r="F125" i="1"/>
  <c r="F131" i="1"/>
  <c r="F132" i="1"/>
  <c r="F133" i="1"/>
  <c r="F139" i="1"/>
  <c r="F140" i="1"/>
  <c r="F141" i="1"/>
  <c r="F147" i="1"/>
  <c r="F148" i="1"/>
  <c r="F149" i="1"/>
  <c r="F155" i="1"/>
  <c r="F156" i="1"/>
  <c r="F157" i="1"/>
  <c r="F163" i="1"/>
  <c r="F164" i="1"/>
  <c r="F165" i="1"/>
  <c r="F171" i="1"/>
  <c r="F172" i="1"/>
  <c r="F173" i="1"/>
  <c r="F179" i="1"/>
  <c r="F180" i="1"/>
  <c r="F181" i="1"/>
  <c r="F187" i="1"/>
  <c r="F188" i="1"/>
  <c r="F189" i="1"/>
  <c r="F195" i="1"/>
  <c r="F196" i="1"/>
  <c r="F197" i="1"/>
  <c r="F203" i="1"/>
  <c r="F205" i="1"/>
  <c r="F70" i="1"/>
  <c r="F17" i="1"/>
  <c r="F18" i="1"/>
  <c r="F19" i="1"/>
  <c r="F25" i="1"/>
  <c r="F26" i="1"/>
  <c r="F27" i="1"/>
  <c r="F35" i="1"/>
  <c r="F41" i="1"/>
  <c r="F42" i="1"/>
  <c r="F43" i="1"/>
  <c r="F49" i="1"/>
  <c r="F50" i="1"/>
  <c r="F51" i="1"/>
  <c r="F52" i="1"/>
  <c r="F53" i="1"/>
  <c r="F54" i="1"/>
  <c r="F55" i="1"/>
  <c r="F57" i="1"/>
  <c r="F58" i="1"/>
  <c r="F59" i="1"/>
  <c r="F60" i="1"/>
  <c r="F61" i="1"/>
  <c r="F62" i="1"/>
  <c r="F66" i="1"/>
  <c r="F67" i="1"/>
  <c r="F68" i="1"/>
  <c r="F69" i="1"/>
  <c r="F225" i="1"/>
  <c r="F224" i="1" s="1"/>
  <c r="E134" i="1"/>
  <c r="F134" i="1" s="1"/>
  <c r="E43" i="1"/>
  <c r="E44" i="1"/>
  <c r="F44" i="1" s="1"/>
  <c r="E45" i="1"/>
  <c r="F45" i="1" s="1"/>
  <c r="E46" i="1"/>
  <c r="F46" i="1" s="1"/>
  <c r="E47" i="1"/>
  <c r="F47" i="1" s="1"/>
  <c r="E48" i="1"/>
  <c r="F48" i="1" s="1"/>
  <c r="E49" i="1"/>
  <c r="E23" i="1"/>
  <c r="F23" i="1" s="1"/>
  <c r="E25" i="1"/>
  <c r="E26" i="1"/>
  <c r="E27" i="1"/>
  <c r="E28" i="1"/>
  <c r="F28" i="1" s="1"/>
  <c r="E29" i="1"/>
  <c r="F29" i="1" s="1"/>
  <c r="E218" i="1"/>
  <c r="E219" i="1"/>
  <c r="E220" i="1"/>
  <c r="E221" i="1"/>
  <c r="E222" i="1"/>
  <c r="E211" i="1"/>
  <c r="E212" i="1"/>
  <c r="E213" i="1"/>
  <c r="E214" i="1"/>
  <c r="E215" i="1"/>
  <c r="E216" i="1"/>
  <c r="E217" i="1"/>
  <c r="E210" i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E108" i="1"/>
  <c r="E109" i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E116" i="1"/>
  <c r="E117" i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E124" i="1"/>
  <c r="E125" i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E132" i="1"/>
  <c r="E133" i="1"/>
  <c r="E135" i="1"/>
  <c r="F135" i="1" s="1"/>
  <c r="E136" i="1"/>
  <c r="F136" i="1" s="1"/>
  <c r="E137" i="1"/>
  <c r="F137" i="1" s="1"/>
  <c r="E138" i="1"/>
  <c r="F138" i="1" s="1"/>
  <c r="E139" i="1"/>
  <c r="E140" i="1"/>
  <c r="E141" i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E197" i="1"/>
  <c r="E198" i="1"/>
  <c r="F198" i="1" s="1"/>
  <c r="E148" i="1"/>
  <c r="E149" i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E156" i="1"/>
  <c r="E157" i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E164" i="1"/>
  <c r="E165" i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E172" i="1"/>
  <c r="E173" i="1"/>
  <c r="E174" i="1"/>
  <c r="F174" i="1" s="1"/>
  <c r="E175" i="1"/>
  <c r="F175" i="1" s="1"/>
  <c r="E176" i="1"/>
  <c r="F176" i="1" s="1"/>
  <c r="E177" i="1"/>
  <c r="F177" i="1" s="1"/>
  <c r="E178" i="1"/>
  <c r="F178" i="1" s="1"/>
  <c r="E180" i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E188" i="1"/>
  <c r="E189" i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E196" i="1"/>
  <c r="E199" i="1"/>
  <c r="F199" i="1" s="1"/>
  <c r="E200" i="1"/>
  <c r="F200" i="1" s="1"/>
  <c r="E201" i="1"/>
  <c r="F201" i="1" s="1"/>
  <c r="E202" i="1"/>
  <c r="F202" i="1" s="1"/>
  <c r="E204" i="1"/>
  <c r="F204" i="1" s="1"/>
  <c r="E206" i="1"/>
  <c r="F206" i="1" s="1"/>
  <c r="E207" i="1"/>
  <c r="F207" i="1" s="1"/>
  <c r="E101" i="1"/>
  <c r="E96" i="1"/>
  <c r="E97" i="1"/>
  <c r="E98" i="1"/>
  <c r="E95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73" i="1"/>
  <c r="E17" i="1"/>
  <c r="E15" i="1"/>
  <c r="F15" i="1" s="1"/>
  <c r="E16" i="1"/>
  <c r="F16" i="1" s="1"/>
  <c r="E18" i="1"/>
  <c r="E19" i="1"/>
  <c r="E20" i="1"/>
  <c r="F20" i="1" s="1"/>
  <c r="E21" i="1"/>
  <c r="F21" i="1" s="1"/>
  <c r="E22" i="1"/>
  <c r="F22" i="1" s="1"/>
  <c r="E24" i="1"/>
  <c r="F24" i="1" s="1"/>
  <c r="E30" i="1"/>
  <c r="F30" i="1" s="1"/>
  <c r="E31" i="1"/>
  <c r="F31" i="1" s="1"/>
  <c r="E32" i="1"/>
  <c r="F32" i="1" s="1"/>
  <c r="E33" i="1"/>
  <c r="F33" i="1" s="1"/>
  <c r="E35" i="1"/>
  <c r="E36" i="1"/>
  <c r="F36" i="1" s="1"/>
  <c r="E37" i="1"/>
  <c r="F37" i="1" s="1"/>
  <c r="E38" i="1"/>
  <c r="F38" i="1" s="1"/>
  <c r="E39" i="1"/>
  <c r="F39" i="1" s="1"/>
  <c r="E40" i="1"/>
  <c r="F40" i="1" s="1"/>
  <c r="E56" i="1"/>
  <c r="F56" i="1" s="1"/>
  <c r="E63" i="1"/>
  <c r="F63" i="1" s="1"/>
  <c r="E64" i="1"/>
  <c r="F64" i="1" s="1"/>
  <c r="E65" i="1"/>
  <c r="F65" i="1" s="1"/>
  <c r="E34" i="1"/>
  <c r="F34" i="1" s="1"/>
  <c r="E14" i="1"/>
  <c r="C234" i="1" l="1"/>
  <c r="C232" i="1"/>
  <c r="C231" i="1"/>
  <c r="C230" i="1"/>
  <c r="C229" i="1"/>
  <c r="F222" i="1"/>
  <c r="F73" i="1" l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14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5" i="1"/>
  <c r="F13" i="1" l="1"/>
  <c r="D229" i="1" s="1"/>
  <c r="F209" i="1"/>
  <c r="D233" i="1" s="1"/>
  <c r="E233" i="1" s="1"/>
  <c r="F233" i="1" s="1"/>
  <c r="F92" i="1"/>
  <c r="F72" i="1" s="1"/>
  <c r="D230" i="1" s="1"/>
  <c r="E230" i="1" s="1"/>
  <c r="E229" i="1" l="1"/>
  <c r="F230" i="1"/>
  <c r="F229" i="1" l="1"/>
  <c r="C235" i="1"/>
  <c r="F96" i="1" l="1"/>
  <c r="F97" i="1"/>
  <c r="F98" i="1"/>
  <c r="F101" i="1"/>
  <c r="F100" i="1" l="1"/>
  <c r="D232" i="1" s="1"/>
  <c r="F94" i="1"/>
  <c r="D231" i="1" s="1"/>
  <c r="E231" i="1" s="1"/>
  <c r="F231" i="1" s="1"/>
  <c r="E232" i="1" l="1"/>
  <c r="F232" i="1" s="1"/>
  <c r="D234" i="1" l="1"/>
  <c r="E234" i="1" s="1"/>
  <c r="E235" i="1" s="1"/>
  <c r="D235" i="1" l="1"/>
  <c r="F234" i="1"/>
  <c r="F235" i="1" s="1"/>
</calcChain>
</file>

<file path=xl/sharedStrings.xml><?xml version="1.0" encoding="utf-8"?>
<sst xmlns="http://schemas.openxmlformats.org/spreadsheetml/2006/main" count="348" uniqueCount="249">
  <si>
    <t>Teilnehmer:</t>
  </si>
  <si>
    <t>Händler:</t>
  </si>
  <si>
    <t>Name:</t>
  </si>
  <si>
    <t>Adresse:</t>
  </si>
  <si>
    <t>PLZ:</t>
  </si>
  <si>
    <t>Telefon:</t>
  </si>
  <si>
    <t>E-Mail:</t>
  </si>
  <si>
    <t>ART.NR.</t>
  </si>
  <si>
    <t>ARTIKELNAME</t>
  </si>
  <si>
    <t>MENGE</t>
  </si>
  <si>
    <t>Bestellmenge</t>
  </si>
  <si>
    <t>VK</t>
  </si>
  <si>
    <t>Gesamt</t>
  </si>
  <si>
    <t>1kg</t>
  </si>
  <si>
    <t xml:space="preserve">Universal Wax Stange PINK </t>
  </si>
  <si>
    <t>4x250g</t>
  </si>
  <si>
    <t>500ml</t>
  </si>
  <si>
    <t>1000ml</t>
  </si>
  <si>
    <t>Stopper Holder</t>
  </si>
  <si>
    <t>12 Stück</t>
  </si>
  <si>
    <t>CrossFile MAXI </t>
  </si>
  <si>
    <t xml:space="preserve">CrossFile MINI  </t>
  </si>
  <si>
    <t xml:space="preserve">Racing File L-MAXI </t>
  </si>
  <si>
    <t>Racing File L­MINI </t>
  </si>
  <si>
    <t>Racing File M­MAXI </t>
  </si>
  <si>
    <t>Racing File M­MINI </t>
  </si>
  <si>
    <t xml:space="preserve">Racing File S </t>
  </si>
  <si>
    <t xml:space="preserve">Schleifgummi </t>
  </si>
  <si>
    <t>Oxyd mini</t>
  </si>
  <si>
    <t>Filebrush</t>
  </si>
  <si>
    <t>Arkansas true hard</t>
  </si>
  <si>
    <t>ClassicWaxer 230 V</t>
  </si>
  <si>
    <t>SmartWaxer 230 V</t>
  </si>
  <si>
    <t>Wax Fleece</t>
  </si>
  <si>
    <t>100 Stück</t>
  </si>
  <si>
    <t>Plexiklinge 3mm</t>
  </si>
  <si>
    <t>Plexiklinge 5mm</t>
  </si>
  <si>
    <t>Nirostaklinge</t>
  </si>
  <si>
    <t>Rillenstift  für LL- und Sprungski</t>
  </si>
  <si>
    <t>FinishKork</t>
  </si>
  <si>
    <t>SyntheticKork</t>
  </si>
  <si>
    <t xml:space="preserve">SpeedBrush Fibre </t>
  </si>
  <si>
    <t xml:space="preserve">SpeedBrush Nylon </t>
  </si>
  <si>
    <t xml:space="preserve">SpeedBrush Rosshaar </t>
  </si>
  <si>
    <t xml:space="preserve">SpeedStick Pro II </t>
  </si>
  <si>
    <t xml:space="preserve">SpeedShield Pro II (Arbeitsschutz) </t>
  </si>
  <si>
    <t xml:space="preserve">SpeedBrush SpeedFleece </t>
  </si>
  <si>
    <t>Wachseisen Ablage</t>
  </si>
  <si>
    <t>Tape (Plastikklebeband)</t>
  </si>
  <si>
    <t>Tape smart (Papierklebeband)</t>
  </si>
  <si>
    <t>Wachsschürze</t>
  </si>
  <si>
    <t>200ml</t>
  </si>
  <si>
    <t>150g</t>
  </si>
  <si>
    <t>Natural Skiwax</t>
  </si>
  <si>
    <t>2x35g</t>
  </si>
  <si>
    <t>Natural Skiwax Paste</t>
  </si>
  <si>
    <t>75ml</t>
  </si>
  <si>
    <t xml:space="preserve">Natural Skiwax Stick </t>
  </si>
  <si>
    <t>50g</t>
  </si>
  <si>
    <t>Natural Wax Fluid</t>
  </si>
  <si>
    <t>100ml</t>
  </si>
  <si>
    <t xml:space="preserve">NoWax ­Anti­Ice &amp; Glider Spray </t>
  </si>
  <si>
    <t>Alphamix Yellow</t>
  </si>
  <si>
    <t>Betamix Red</t>
  </si>
  <si>
    <t>Ultramix Blue</t>
  </si>
  <si>
    <t>Worldcup Mix COLD Red-Blue</t>
  </si>
  <si>
    <t>Worldcup Mix HOT Yellow-Red</t>
  </si>
  <si>
    <t>Fluormix White</t>
  </si>
  <si>
    <t>Grip Yellow</t>
  </si>
  <si>
    <t>45g</t>
  </si>
  <si>
    <t>Grip Red</t>
  </si>
  <si>
    <t>Grip Violet Spezial</t>
  </si>
  <si>
    <t>Grip Violet</t>
  </si>
  <si>
    <t xml:space="preserve">Grip Blue Spezial </t>
  </si>
  <si>
    <t>Grip Blue Extra</t>
  </si>
  <si>
    <t xml:space="preserve">Grip Blue </t>
  </si>
  <si>
    <t>Grip Green</t>
  </si>
  <si>
    <t xml:space="preserve">3 x Loipe Grip Wax  </t>
  </si>
  <si>
    <t>3x45g</t>
  </si>
  <si>
    <t>Grip Base</t>
  </si>
  <si>
    <t>Klister Black Spezial</t>
  </si>
  <si>
    <t>60ml</t>
  </si>
  <si>
    <t>Klister Silver</t>
  </si>
  <si>
    <t>Klister Universal</t>
  </si>
  <si>
    <t>Klister Red Spezial</t>
  </si>
  <si>
    <t>Klister Red</t>
  </si>
  <si>
    <t>Klister Violet</t>
  </si>
  <si>
    <t xml:space="preserve">Klister Blue </t>
  </si>
  <si>
    <t>30g</t>
  </si>
  <si>
    <t>15g</t>
  </si>
  <si>
    <t xml:space="preserve">SpeedBlock WET </t>
  </si>
  <si>
    <t xml:space="preserve">SpeedBlock MID </t>
  </si>
  <si>
    <t xml:space="preserve">SpeedBlock COLD </t>
  </si>
  <si>
    <t xml:space="preserve">SpeedFinish 2.0 WET </t>
  </si>
  <si>
    <t>50ml</t>
  </si>
  <si>
    <t xml:space="preserve">SpeedFinish 2.0 MID </t>
  </si>
  <si>
    <t xml:space="preserve">SpeedFinish 2.0 COLD </t>
  </si>
  <si>
    <t>5 Stück</t>
  </si>
  <si>
    <t>WaxAb Wachsentferner Spray</t>
  </si>
  <si>
    <t>250ml</t>
  </si>
  <si>
    <t>Wachsmaske medium</t>
  </si>
  <si>
    <t>Wachsmaske Filter</t>
  </si>
  <si>
    <t>2 Stück</t>
  </si>
  <si>
    <t>WaxPro 125 Wachsmaschine</t>
  </si>
  <si>
    <t>WaxPro 125 Ersatzwanne inkl. Rolle</t>
  </si>
  <si>
    <t>SuperProPlus Wide</t>
  </si>
  <si>
    <t>ALL-IN-ONE</t>
  </si>
  <si>
    <t>SuperProPlus Worldcup</t>
  </si>
  <si>
    <t xml:space="preserve">WaxTisch Profi </t>
  </si>
  <si>
    <t>Tischset Nordic</t>
  </si>
  <si>
    <t xml:space="preserve">WaxingProﬁle Nordic </t>
  </si>
  <si>
    <t xml:space="preserve">Base Edge File Guide 0,5°~1,5° </t>
  </si>
  <si>
    <t>Ergo Easy </t>
  </si>
  <si>
    <t xml:space="preserve">Ergo SideWall Planer  </t>
  </si>
  <si>
    <t>SpareBlade Radius</t>
  </si>
  <si>
    <t>Spare File 40mm</t>
  </si>
  <si>
    <t xml:space="preserve">SpareBlade Round </t>
  </si>
  <si>
    <t xml:space="preserve">Steel Edge WorldCup </t>
  </si>
  <si>
    <t>World Cup File Guide  86 °</t>
  </si>
  <si>
    <t>World Cup File Guide  87 °</t>
  </si>
  <si>
    <t>World Cup File Guide  88 °</t>
  </si>
  <si>
    <t>World Cup File Guide  89 °</t>
  </si>
  <si>
    <t>File Guide Clamp</t>
  </si>
  <si>
    <t xml:space="preserve">Diamond File World Cup Fine </t>
  </si>
  <si>
    <t>Diamond File World Cup Medium</t>
  </si>
  <si>
    <t xml:space="preserve">Diamond File World Cup Coarse </t>
  </si>
  <si>
    <t>Cross Structure Tool Nordic</t>
  </si>
  <si>
    <t xml:space="preserve">CareFleece  </t>
  </si>
  <si>
    <t>PadSet</t>
  </si>
  <si>
    <t>Semi Edger</t>
  </si>
  <si>
    <t>Profi Edger</t>
  </si>
  <si>
    <t xml:space="preserve">BaseBrush Steel MicroFinish </t>
  </si>
  <si>
    <t xml:space="preserve">BaseBrush Nylon </t>
  </si>
  <si>
    <t xml:space="preserve">BaseBrush Rosshaar </t>
  </si>
  <si>
    <t xml:space="preserve">OvalBrush Steel </t>
  </si>
  <si>
    <t xml:space="preserve">OvalBrush Steel MicroFinish </t>
  </si>
  <si>
    <t xml:space="preserve">OvalBrush Nylon </t>
  </si>
  <si>
    <t xml:space="preserve">OvalBrush Rosshaar </t>
  </si>
  <si>
    <t>Segment Stone Blue</t>
  </si>
  <si>
    <t xml:space="preserve">Schneethermometer FlashPen </t>
  </si>
  <si>
    <t xml:space="preserve">Cross Structure KIT Nordic </t>
  </si>
  <si>
    <t xml:space="preserve">Plexiklingenschärfer Racing </t>
  </si>
  <si>
    <t xml:space="preserve">Edge Trick </t>
  </si>
  <si>
    <t>Ski Tour Wax Stick</t>
  </si>
  <si>
    <t>Ski Tour Skin Spray</t>
  </si>
  <si>
    <t>125ml</t>
  </si>
  <si>
    <t>Ski Tour Skin Spray Racing</t>
  </si>
  <si>
    <t>Ski Tour Decor Spray</t>
  </si>
  <si>
    <t>Jump Ceramic Wax</t>
  </si>
  <si>
    <t>Racing Base LF21</t>
  </si>
  <si>
    <t>Rabatt %</t>
  </si>
  <si>
    <t>Wachsentferner</t>
  </si>
  <si>
    <t>Board / FreerideFix</t>
  </si>
  <si>
    <t>SpeedBrush Bronze</t>
  </si>
  <si>
    <t xml:space="preserve">Tasche für Waxtisch </t>
  </si>
  <si>
    <t>WaxTisch Alpin/Nordic 2.0</t>
  </si>
  <si>
    <t>SportHygienic</t>
  </si>
  <si>
    <t>HighTec Proof</t>
  </si>
  <si>
    <t>Wash Proof</t>
  </si>
  <si>
    <t xml:space="preserve">Leather Wax </t>
  </si>
  <si>
    <t>85ml</t>
  </si>
  <si>
    <t xml:space="preserve">Natural Active Wax </t>
  </si>
  <si>
    <t xml:space="preserve">Textile Wash  </t>
  </si>
  <si>
    <t>5000ml</t>
  </si>
  <si>
    <t>Textile Wash</t>
  </si>
  <si>
    <t>Syntec Race Wet - Nordic</t>
  </si>
  <si>
    <t>Syntec Race Mid - Nordic</t>
  </si>
  <si>
    <t>Syntec Race Cold - Norcic</t>
  </si>
  <si>
    <t>Electronic Racing Waxer 230 V</t>
  </si>
  <si>
    <t>ALL-IN-ONE 2.0</t>
  </si>
  <si>
    <t>Combi Edger</t>
  </si>
  <si>
    <t>27mx20cm</t>
  </si>
  <si>
    <t>102mx20cm</t>
  </si>
  <si>
    <t>Side Wall Planer Pro</t>
  </si>
  <si>
    <t>BaseBrush Bronze</t>
  </si>
  <si>
    <t>OvalBrush Bronze</t>
  </si>
  <si>
    <t>BaseBrush Steel</t>
  </si>
  <si>
    <t>OvalBrush Bronze long wire</t>
  </si>
  <si>
    <t>WACHS</t>
  </si>
  <si>
    <t>BETAMIX Pastille RED 1 kg</t>
  </si>
  <si>
    <t>Tune Up / Werkstatt</t>
  </si>
  <si>
    <t>TEXTILE Protection / Body Care</t>
  </si>
  <si>
    <t>Wachs</t>
  </si>
  <si>
    <t>ABRECHNUNG</t>
  </si>
  <si>
    <t>Menge</t>
  </si>
  <si>
    <t>Betrag</t>
  </si>
  <si>
    <t>Rabatt</t>
  </si>
  <si>
    <t>Gesambetrag</t>
  </si>
  <si>
    <t>Langlauf</t>
  </si>
  <si>
    <t>Touren</t>
  </si>
  <si>
    <t>Racing Bottle Bag 1L</t>
  </si>
  <si>
    <t>Digital Racing Waxer</t>
  </si>
  <si>
    <t xml:space="preserve">Shoe Proof </t>
  </si>
  <si>
    <t>3000ml</t>
  </si>
  <si>
    <t>- Rabatt</t>
  </si>
  <si>
    <t>Natural Wax Spray</t>
  </si>
  <si>
    <t>Syntec Speed Stick</t>
  </si>
  <si>
    <t>25g</t>
  </si>
  <si>
    <t>Syntec Race Wet - Alpin</t>
  </si>
  <si>
    <t>Syntec Race Mid - Alpin</t>
  </si>
  <si>
    <t>Syntec Race Cold - Alpin</t>
  </si>
  <si>
    <t>CarveEdge SegmentFile HardMetal</t>
  </si>
  <si>
    <t>Repair- Strips transparent 5 pcs</t>
  </si>
  <si>
    <t>Repair- Strips black 5pcs</t>
  </si>
  <si>
    <t>CarveEdge Metal File</t>
  </si>
  <si>
    <t>Carve Edge  Segment File Diamond</t>
  </si>
  <si>
    <t>Racing Base Cleaner</t>
  </si>
  <si>
    <t>Skin Cleaner</t>
  </si>
  <si>
    <t>Nordic Skin Spray</t>
  </si>
  <si>
    <t>LANGLAUF</t>
  </si>
  <si>
    <t>TOUREN</t>
  </si>
  <si>
    <t>TUNE UP / WERKSTATT</t>
  </si>
  <si>
    <t>TEXTILE PROTECTION / BODY CARE</t>
  </si>
  <si>
    <t>Gesamtbetrag</t>
  </si>
  <si>
    <t>Syntec LF liquid</t>
  </si>
  <si>
    <t>Textile Wash Natural Capsules 24</t>
  </si>
  <si>
    <t>24 Stück</t>
  </si>
  <si>
    <t>WooDoWash</t>
  </si>
  <si>
    <t>Digital Racing Waxer Thick Plate</t>
  </si>
  <si>
    <t>Wachseisenschutz</t>
  </si>
  <si>
    <t>Rillenstift</t>
  </si>
  <si>
    <t>Natural Proof</t>
  </si>
  <si>
    <t>Betamix Red liquid</t>
  </si>
  <si>
    <t>Bestellformular 2020/2021</t>
  </si>
  <si>
    <t>Additiv Hight Flour GW 25</t>
  </si>
  <si>
    <t>RacingMix WET</t>
  </si>
  <si>
    <t>RacingMix MID</t>
  </si>
  <si>
    <t>RacingMix COLD</t>
  </si>
  <si>
    <t xml:space="preserve">Syntec WorldCup HF WET </t>
  </si>
  <si>
    <t xml:space="preserve">Syntec WorldCup HF MID </t>
  </si>
  <si>
    <t>SpeedStick Combi</t>
  </si>
  <si>
    <t>Alphamix YELLOW liquid</t>
  </si>
  <si>
    <t>Ultramix BLUE liquid</t>
  </si>
  <si>
    <t xml:space="preserve">Betamix RED liquid </t>
  </si>
  <si>
    <t xml:space="preserve">Syntec HF liquid WET </t>
  </si>
  <si>
    <t xml:space="preserve">Syntec HF liquid MID </t>
  </si>
  <si>
    <t xml:space="preserve">Syntec HF liquid COLD </t>
  </si>
  <si>
    <t xml:space="preserve">Syntec WorldCup HF 2.0 WET </t>
  </si>
  <si>
    <t xml:space="preserve">Syntec WorldCup HF 2.0 MID </t>
  </si>
  <si>
    <t xml:space="preserve">Syntec WorldCup HF 2.0 COLD </t>
  </si>
  <si>
    <t xml:space="preserve">Syntec WorldCup HF 2.0 EXTREME COLD </t>
  </si>
  <si>
    <t>Care Fleece</t>
  </si>
  <si>
    <t xml:space="preserve">Base Edge File Guide Set (0,5°-0,7°-1,0°) </t>
  </si>
  <si>
    <t>Nordic Racing Spanner</t>
  </si>
  <si>
    <t>Base Wax Mix EC</t>
  </si>
  <si>
    <t>DESINFEKTION</t>
  </si>
  <si>
    <t>15ml</t>
  </si>
  <si>
    <t>Handdesinfektion-Spray</t>
  </si>
  <si>
    <t>Desinfektion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</si>
</sst>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</numFmts>
  <fonts count="26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 tint="-0.249977111117893"/>
      <name val="Calibri"/>
      <family val="2"/>
    </font>
    <font>
      <sz val="10"/>
      <color theme="3" tint="-0.249977111117893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5"/>
      <color theme="3" tint="-0.249977111117893"/>
      <name val="Calibri"/>
      <family val="2"/>
      <scheme val="minor"/>
    </font>
    <font>
      <b/>
      <sz val="25"/>
      <color theme="3" tint="-0.249977111117893"/>
      <name val="Orator Std"/>
      <family val="3"/>
    </font>
    <font>
      <u/>
      <sz val="11"/>
      <color theme="3" tint="-0.249977111117893"/>
      <name val="Calibri"/>
      <family val="2"/>
      <scheme val="minor"/>
    </font>
    <font>
      <i/>
      <sz val="9"/>
      <color theme="3" tint="-0.499984740745262"/>
      <name val="Calibri"/>
      <family val="2"/>
      <scheme val="minor"/>
    </font>
    <font>
      <b/>
      <i/>
      <sz val="10"/>
      <color theme="0"/>
      <name val="Verdana"/>
      <family val="2"/>
    </font>
    <font>
      <sz val="10"/>
      <color theme="3" tint="-0.249977111117893"/>
      <name val="Verdana"/>
      <family val="2"/>
    </font>
    <font>
      <sz val="10"/>
      <color theme="0"/>
      <name val="Verdana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25"/>
      <color theme="3" tint="-0.249977111117893"/>
      <name val="Basic Bold"/>
      <family val="3"/>
    </font>
    <font>
      <b/>
      <sz val="12"/>
      <color theme="0"/>
      <name val="Basic Bold"/>
      <family val="3"/>
    </font>
    <font>
      <b/>
      <i/>
      <sz val="10"/>
      <color theme="0"/>
      <name val="Basic Bold"/>
      <family val="3"/>
    </font>
    <font>
      <b/>
      <sz val="13"/>
      <color theme="3" tint="-0.249977111117893"/>
      <name val="Basic Bold"/>
      <family val="3"/>
    </font>
    <font>
      <b/>
      <i/>
      <sz val="15"/>
      <color theme="0"/>
      <name val="Basic Bold"/>
      <family val="3"/>
    </font>
    <font>
      <sz val="12"/>
      <color theme="0"/>
      <name val="Basic Bold"/>
      <family val="3"/>
    </font>
    <font>
      <b/>
      <i/>
      <sz val="10"/>
      <color theme="3" tint="-0.249977111117893"/>
      <name val="Basic Bold"/>
      <family val="3"/>
    </font>
    <font>
      <sz val="11"/>
      <color theme="1"/>
      <name val="Basic Bold"/>
      <family val="3"/>
    </font>
    <font>
      <sz val="13"/>
      <color theme="0"/>
      <name val="Basic Bold"/>
      <family val="3"/>
    </font>
    <font>
      <b/>
      <i/>
      <sz val="13"/>
      <color theme="3" tint="-0.249977111117893"/>
      <name val="Basic Bold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70C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3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ck">
        <color theme="0" tint="-0.14993743705557422"/>
      </top>
      <bottom style="thick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ck">
        <color theme="0" tint="-0.14993743705557422"/>
      </bottom>
      <diagonal/>
    </border>
    <border>
      <left style="thick">
        <color theme="0" tint="-0.14993743705557422"/>
      </left>
      <right style="thick">
        <color theme="0" tint="-0.14993743705557422"/>
      </right>
      <top style="thick">
        <color theme="0" tint="-0.14993743705557422"/>
      </top>
      <bottom style="thick">
        <color theme="0" tint="-0.14993743705557422"/>
      </bottom>
      <diagonal/>
    </border>
    <border>
      <left style="medium">
        <color theme="0" tint="-0.14996795556505021"/>
      </left>
      <right style="medium">
        <color theme="0" tint="-0.14996795556505021"/>
      </right>
      <top/>
      <bottom style="medium">
        <color theme="0" tint="-0.1499679555650502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thin">
        <color theme="0" tint="-0.14996795556505021"/>
      </left>
      <right/>
      <top style="thick">
        <color theme="0" tint="-0.14993743705557422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theme="3" tint="-0.499984740745262"/>
      </left>
      <right/>
      <top style="medium">
        <color theme="3" tint="-0.499984740745262"/>
      </top>
      <bottom style="medium">
        <color theme="3" tint="-0.499984740745262"/>
      </bottom>
      <diagonal/>
    </border>
    <border>
      <left/>
      <right/>
      <top style="thick">
        <color theme="0" tint="-0.14993743705557422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7">
    <xf numFmtId="0" fontId="0" fillId="0" borderId="0" xfId="0"/>
    <xf numFmtId="0" fontId="4" fillId="0" borderId="5" xfId="0" applyFont="1" applyBorder="1" applyAlignment="1" applyProtection="1">
      <alignment horizontal="center" vertical="center"/>
      <protection locked="0"/>
    </xf>
    <xf numFmtId="0" fontId="9" fillId="0" borderId="5" xfId="1" applyFont="1" applyBorder="1" applyAlignment="1" applyProtection="1">
      <alignment horizontal="center" vertical="center"/>
      <protection locked="0"/>
    </xf>
    <xf numFmtId="1" fontId="12" fillId="0" borderId="1" xfId="0" applyNumberFormat="1" applyFont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1" fontId="12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/>
    </xf>
    <xf numFmtId="164" fontId="13" fillId="4" borderId="9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7" xfId="0" applyFont="1" applyBorder="1" applyAlignment="1" applyProtection="1">
      <alignment horizontal="center" vertical="center"/>
      <protection locked="0"/>
    </xf>
    <xf numFmtId="1" fontId="13" fillId="2" borderId="0" xfId="0" applyNumberFormat="1" applyFont="1" applyFill="1" applyAlignment="1">
      <alignment horizontal="center" vertical="center"/>
    </xf>
    <xf numFmtId="1" fontId="13" fillId="2" borderId="0" xfId="0" applyNumberFormat="1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2" borderId="3" xfId="0" applyFont="1" applyFill="1" applyBorder="1" applyAlignment="1">
      <alignment vertical="center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1" fontId="15" fillId="2" borderId="17" xfId="0" applyNumberFormat="1" applyFont="1" applyFill="1" applyBorder="1" applyAlignment="1">
      <alignment horizontal="center" vertical="center"/>
    </xf>
    <xf numFmtId="0" fontId="14" fillId="2" borderId="17" xfId="0" applyFont="1" applyFill="1" applyBorder="1"/>
    <xf numFmtId="166" fontId="14" fillId="2" borderId="17" xfId="0" applyNumberFormat="1" applyFont="1" applyFill="1" applyBorder="1" applyAlignment="1">
      <alignment horizontal="right"/>
    </xf>
    <xf numFmtId="3" fontId="14" fillId="2" borderId="17" xfId="0" applyNumberFormat="1" applyFont="1" applyFill="1" applyBorder="1" applyAlignment="1">
      <alignment horizontal="center"/>
    </xf>
    <xf numFmtId="164" fontId="15" fillId="2" borderId="17" xfId="0" applyNumberFormat="1" applyFont="1" applyFill="1" applyBorder="1"/>
    <xf numFmtId="1" fontId="14" fillId="2" borderId="17" xfId="0" applyNumberFormat="1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left" vertical="top"/>
    </xf>
    <xf numFmtId="0" fontId="14" fillId="2" borderId="17" xfId="0" applyFont="1" applyFill="1" applyBorder="1" applyAlignment="1">
      <alignment horizontal="center" vertical="top"/>
    </xf>
    <xf numFmtId="0" fontId="14" fillId="0" borderId="0" xfId="0" applyFont="1" applyAlignment="1">
      <alignment horizontal="center"/>
    </xf>
    <xf numFmtId="164" fontId="15" fillId="2" borderId="17" xfId="0" applyNumberFormat="1" applyFont="1" applyFill="1" applyBorder="1" applyAlignment="1">
      <alignment vertical="top"/>
    </xf>
    <xf numFmtId="1" fontId="12" fillId="3" borderId="18" xfId="0" applyNumberFormat="1" applyFont="1" applyFill="1" applyBorder="1" applyAlignment="1">
      <alignment horizontal="center" vertical="center"/>
    </xf>
    <xf numFmtId="2" fontId="12" fillId="3" borderId="18" xfId="0" applyNumberFormat="1" applyFont="1" applyFill="1" applyBorder="1" applyAlignment="1">
      <alignment horizontal="center" vertical="center"/>
    </xf>
    <xf numFmtId="1" fontId="12" fillId="0" borderId="18" xfId="0" applyNumberFormat="1" applyFont="1" applyBorder="1" applyAlignment="1" applyProtection="1">
      <alignment horizontal="center" vertical="center"/>
      <protection locked="0"/>
    </xf>
    <xf numFmtId="164" fontId="12" fillId="3" borderId="16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164" fontId="11" fillId="5" borderId="0" xfId="0" applyNumberFormat="1" applyFont="1" applyFill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164" fontId="18" fillId="5" borderId="21" xfId="0" applyNumberFormat="1" applyFont="1" applyFill="1" applyBorder="1" applyAlignment="1">
      <alignment vertical="center"/>
    </xf>
    <xf numFmtId="165" fontId="20" fillId="4" borderId="16" xfId="0" applyNumberFormat="1" applyFont="1" applyFill="1" applyBorder="1" applyAlignment="1">
      <alignment vertical="center"/>
    </xf>
    <xf numFmtId="165" fontId="21" fillId="4" borderId="16" xfId="0" applyNumberFormat="1" applyFont="1" applyFill="1" applyBorder="1" applyAlignment="1">
      <alignment horizontal="center" vertical="center"/>
    </xf>
    <xf numFmtId="165" fontId="21" fillId="4" borderId="17" xfId="0" applyNumberFormat="1" applyFont="1" applyFill="1" applyBorder="1" applyAlignment="1">
      <alignment horizontal="center" vertical="center"/>
    </xf>
    <xf numFmtId="165" fontId="21" fillId="4" borderId="17" xfId="0" quotePrefix="1" applyNumberFormat="1" applyFont="1" applyFill="1" applyBorder="1" applyAlignment="1">
      <alignment horizontal="center" vertical="center"/>
    </xf>
    <xf numFmtId="1" fontId="22" fillId="2" borderId="2" xfId="0" applyNumberFormat="1" applyFont="1" applyFill="1" applyBorder="1" applyAlignment="1" applyProtection="1">
      <alignment horizontal="center" vertical="center"/>
      <protection locked="0"/>
    </xf>
    <xf numFmtId="1" fontId="21" fillId="5" borderId="16" xfId="0" applyNumberFormat="1" applyFont="1" applyFill="1" applyBorder="1" applyAlignment="1">
      <alignment horizontal="center" vertical="center"/>
    </xf>
    <xf numFmtId="1" fontId="21" fillId="5" borderId="17" xfId="0" applyNumberFormat="1" applyFont="1" applyFill="1" applyBorder="1" applyAlignment="1">
      <alignment horizontal="center" vertical="center"/>
    </xf>
    <xf numFmtId="165" fontId="21" fillId="5" borderId="17" xfId="0" applyNumberFormat="1" applyFont="1" applyFill="1" applyBorder="1" applyAlignment="1">
      <alignment horizontal="center" vertical="center"/>
    </xf>
    <xf numFmtId="165" fontId="21" fillId="5" borderId="17" xfId="0" applyNumberFormat="1" applyFont="1" applyFill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1" fontId="25" fillId="2" borderId="19" xfId="0" applyNumberFormat="1" applyFont="1" applyFill="1" applyBorder="1" applyAlignment="1">
      <alignment horizontal="center" vertical="center"/>
    </xf>
    <xf numFmtId="165" fontId="25" fillId="2" borderId="19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2" fontId="12" fillId="2" borderId="0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 applyProtection="1">
      <alignment horizontal="center" vertical="center"/>
      <protection locked="0"/>
    </xf>
    <xf numFmtId="164" fontId="12" fillId="2" borderId="0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vertical="center"/>
    </xf>
    <xf numFmtId="0" fontId="18" fillId="5" borderId="21" xfId="0" applyFont="1" applyFill="1" applyBorder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16" fillId="2" borderId="0" xfId="0" applyFont="1" applyFill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003399"/>
      <color rgb="FF0033CC"/>
      <color rgb="FF0000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1404729</xdr:colOff>
      <xdr:row>0</xdr:row>
      <xdr:rowOff>19878</xdr:rowOff>
    </xdr:from>
    <xdr:to>
      <xdr:col>5</xdr:col>
      <xdr:colOff>1330521</xdr:colOff>
      <xdr:row>1</xdr:row>
      <xdr:rowOff>178905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78486" y="19878"/>
          <a:ext cx="2629235" cy="41081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isliste%202020%20-%202021%20Austria%20UVP%20KONTROLLE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isliste ab 01.04.2020"/>
    </sheetNames>
    <sheetDataSet>
      <sheetData sheetId="0">
        <row r="24">
          <cell r="B24">
            <v>20056</v>
          </cell>
          <cell r="C24" t="str">
            <v>4014701023363</v>
          </cell>
          <cell r="D24" t="str">
            <v xml:space="preserve">Universal Wax Stange PINK </v>
          </cell>
          <cell r="E24" t="str">
            <v>4x250g</v>
          </cell>
          <cell r="F24">
            <v>1</v>
          </cell>
          <cell r="G24">
            <v>45</v>
          </cell>
        </row>
        <row r="25">
          <cell r="B25">
            <v>20421</v>
          </cell>
          <cell r="C25" t="str">
            <v>4014701023899</v>
          </cell>
          <cell r="D25" t="str">
            <v>Reiniger</v>
          </cell>
          <cell r="E25" t="str">
            <v>500ml</v>
          </cell>
          <cell r="F25">
            <v>1</v>
          </cell>
          <cell r="G25">
            <v>20</v>
          </cell>
        </row>
        <row r="26">
          <cell r="B26">
            <v>20422</v>
          </cell>
          <cell r="C26" t="str">
            <v>4014701023905</v>
          </cell>
          <cell r="D26" t="str">
            <v>Reiniger</v>
          </cell>
          <cell r="E26" t="str">
            <v>1000ml</v>
          </cell>
          <cell r="F26">
            <v>1</v>
          </cell>
          <cell r="G26">
            <v>30</v>
          </cell>
        </row>
        <row r="27">
          <cell r="B27">
            <v>20490</v>
          </cell>
          <cell r="C27">
            <v>4014701024148</v>
          </cell>
          <cell r="D27" t="str">
            <v>Binding Stopper Farbmix 500 Stück</v>
          </cell>
          <cell r="E27" t="str">
            <v>500 Stück</v>
          </cell>
          <cell r="F27">
            <v>1</v>
          </cell>
          <cell r="G27">
            <v>30</v>
          </cell>
        </row>
        <row r="28">
          <cell r="B28">
            <v>20502</v>
          </cell>
          <cell r="C28">
            <v>4014701607532</v>
          </cell>
          <cell r="D28" t="str">
            <v>Stopper Holder</v>
          </cell>
          <cell r="E28" t="str">
            <v>12 Stück</v>
          </cell>
          <cell r="F28">
            <v>1</v>
          </cell>
          <cell r="G28">
            <v>12</v>
          </cell>
        </row>
        <row r="29">
          <cell r="B29">
            <v>20516</v>
          </cell>
          <cell r="C29">
            <v>4250081605168</v>
          </cell>
          <cell r="D29" t="str">
            <v>Board / FreerideFix</v>
          </cell>
          <cell r="F29">
            <v>1</v>
          </cell>
          <cell r="G29">
            <v>130</v>
          </cell>
        </row>
        <row r="30">
          <cell r="B30">
            <v>20520</v>
          </cell>
          <cell r="C30" t="str">
            <v>4014701024216</v>
          </cell>
          <cell r="D30" t="str">
            <v>CrossFile MAXI </v>
          </cell>
          <cell r="F30">
            <v>1</v>
          </cell>
          <cell r="G30">
            <v>25</v>
          </cell>
        </row>
        <row r="31">
          <cell r="B31">
            <v>20521</v>
          </cell>
          <cell r="C31" t="str">
            <v>4014701024223</v>
          </cell>
          <cell r="D31" t="str">
            <v xml:space="preserve">CrossFile MINI  </v>
          </cell>
          <cell r="F31">
            <v>1</v>
          </cell>
          <cell r="G31">
            <v>18</v>
          </cell>
        </row>
        <row r="32">
          <cell r="B32">
            <v>20523</v>
          </cell>
          <cell r="C32" t="str">
            <v>4014701022946</v>
          </cell>
          <cell r="D32" t="str">
            <v xml:space="preserve">Racing File L-MAXI </v>
          </cell>
          <cell r="F32">
            <v>1</v>
          </cell>
          <cell r="G32">
            <v>25</v>
          </cell>
        </row>
        <row r="33">
          <cell r="B33">
            <v>20524</v>
          </cell>
          <cell r="C33" t="str">
            <v>4014701024230</v>
          </cell>
          <cell r="D33" t="str">
            <v>Racing File L­MINI </v>
          </cell>
          <cell r="F33">
            <v>1</v>
          </cell>
          <cell r="G33">
            <v>18</v>
          </cell>
        </row>
        <row r="34">
          <cell r="B34">
            <v>20526</v>
          </cell>
          <cell r="C34" t="str">
            <v>4014701022939</v>
          </cell>
          <cell r="D34" t="str">
            <v>Racing File M­MAXI </v>
          </cell>
          <cell r="F34">
            <v>1</v>
          </cell>
          <cell r="G34">
            <v>25</v>
          </cell>
        </row>
        <row r="35">
          <cell r="B35">
            <v>20527</v>
          </cell>
          <cell r="C35" t="str">
            <v>4014701024247</v>
          </cell>
          <cell r="D35" t="str">
            <v>Racing File M­MINI </v>
          </cell>
          <cell r="F35">
            <v>1</v>
          </cell>
          <cell r="G35">
            <v>18</v>
          </cell>
        </row>
        <row r="36">
          <cell r="B36">
            <v>20529</v>
          </cell>
          <cell r="C36" t="str">
            <v>4014701022915</v>
          </cell>
          <cell r="D36" t="str">
            <v xml:space="preserve">Racing File S </v>
          </cell>
          <cell r="F36">
            <v>1</v>
          </cell>
          <cell r="G36">
            <v>18</v>
          </cell>
        </row>
        <row r="37">
          <cell r="B37">
            <v>20550</v>
          </cell>
          <cell r="C37" t="str">
            <v>4014701024377</v>
          </cell>
          <cell r="D37" t="str">
            <v xml:space="preserve">Schleifgummi </v>
          </cell>
          <cell r="F37">
            <v>6</v>
          </cell>
          <cell r="G37">
            <v>13</v>
          </cell>
        </row>
        <row r="38">
          <cell r="B38">
            <v>20561</v>
          </cell>
          <cell r="C38" t="str">
            <v>4014701024414</v>
          </cell>
          <cell r="D38" t="str">
            <v>Oxyd mini</v>
          </cell>
          <cell r="F38">
            <v>1</v>
          </cell>
          <cell r="G38">
            <v>16</v>
          </cell>
        </row>
        <row r="39">
          <cell r="B39">
            <v>20564</v>
          </cell>
          <cell r="C39">
            <v>4014701024438</v>
          </cell>
          <cell r="D39" t="str">
            <v>Filebrush</v>
          </cell>
          <cell r="F39">
            <v>1</v>
          </cell>
          <cell r="G39">
            <v>12</v>
          </cell>
        </row>
        <row r="40">
          <cell r="B40">
            <v>20576</v>
          </cell>
          <cell r="C40">
            <v>4014701024490</v>
          </cell>
          <cell r="D40" t="str">
            <v>Arkansas true hard</v>
          </cell>
          <cell r="F40">
            <v>1</v>
          </cell>
          <cell r="G40">
            <v>40</v>
          </cell>
        </row>
        <row r="41">
          <cell r="B41">
            <v>20588</v>
          </cell>
          <cell r="C41">
            <v>4014701602766</v>
          </cell>
          <cell r="D41" t="str">
            <v>CarveEdge SegmentFile HardMetal</v>
          </cell>
          <cell r="F41">
            <v>1</v>
          </cell>
          <cell r="G41">
            <v>40</v>
          </cell>
        </row>
        <row r="42">
          <cell r="B42">
            <v>20602</v>
          </cell>
          <cell r="C42">
            <v>4250081611510</v>
          </cell>
          <cell r="D42" t="str">
            <v>ClassicWaxer 230 V</v>
          </cell>
          <cell r="F42">
            <v>1</v>
          </cell>
          <cell r="G42">
            <v>65</v>
          </cell>
        </row>
        <row r="43">
          <cell r="B43">
            <v>20603</v>
          </cell>
          <cell r="C43" t="str">
            <v>4014701607549</v>
          </cell>
          <cell r="D43" t="str">
            <v>SmartWaxer 230 V</v>
          </cell>
          <cell r="F43">
            <v>1</v>
          </cell>
          <cell r="G43">
            <v>65</v>
          </cell>
        </row>
        <row r="44">
          <cell r="B44">
            <v>20620</v>
          </cell>
          <cell r="C44" t="str">
            <v>4014701019816</v>
          </cell>
          <cell r="D44" t="str">
            <v>Wax Fleece</v>
          </cell>
          <cell r="E44" t="str">
            <v>100 Stück</v>
          </cell>
          <cell r="F44">
            <v>1</v>
          </cell>
          <cell r="G44">
            <v>20</v>
          </cell>
        </row>
        <row r="45">
          <cell r="B45">
            <v>20630</v>
          </cell>
          <cell r="C45" t="str">
            <v>4014701000371</v>
          </cell>
          <cell r="D45" t="str">
            <v>Plexiklinge 3mm</v>
          </cell>
          <cell r="F45">
            <v>24</v>
          </cell>
          <cell r="G45">
            <v>5</v>
          </cell>
        </row>
        <row r="46">
          <cell r="B46">
            <v>20631</v>
          </cell>
          <cell r="C46" t="str">
            <v>4014701000883</v>
          </cell>
          <cell r="D46" t="str">
            <v>Plexiklinge 5mm</v>
          </cell>
          <cell r="F46">
            <v>12</v>
          </cell>
          <cell r="G46">
            <v>8</v>
          </cell>
        </row>
        <row r="47">
          <cell r="B47">
            <v>20635</v>
          </cell>
          <cell r="C47" t="str">
            <v>4014701024582</v>
          </cell>
          <cell r="D47" t="str">
            <v>Nirostaklinge</v>
          </cell>
          <cell r="F47">
            <v>1</v>
          </cell>
          <cell r="G47">
            <v>16</v>
          </cell>
        </row>
        <row r="48">
          <cell r="B48">
            <v>20638</v>
          </cell>
          <cell r="C48" t="str">
            <v>4014701601028</v>
          </cell>
          <cell r="D48" t="str">
            <v>Rillenstift  für LL- und Sprungski</v>
          </cell>
          <cell r="F48">
            <v>1</v>
          </cell>
          <cell r="G48">
            <v>29</v>
          </cell>
        </row>
        <row r="49">
          <cell r="B49">
            <v>20639</v>
          </cell>
          <cell r="C49">
            <v>4014701601028</v>
          </cell>
          <cell r="D49" t="str">
            <v>Rillenstift universal</v>
          </cell>
          <cell r="F49">
            <v>12</v>
          </cell>
          <cell r="G49">
            <v>6</v>
          </cell>
        </row>
        <row r="50">
          <cell r="B50">
            <v>20645</v>
          </cell>
          <cell r="C50" t="str">
            <v>4014701024612</v>
          </cell>
          <cell r="D50" t="str">
            <v>FinishKork</v>
          </cell>
          <cell r="F50">
            <v>6</v>
          </cell>
          <cell r="G50">
            <v>10</v>
          </cell>
        </row>
        <row r="51">
          <cell r="B51">
            <v>20646</v>
          </cell>
          <cell r="C51" t="str">
            <v>4014701024629</v>
          </cell>
          <cell r="D51" t="str">
            <v>SyntheticKork</v>
          </cell>
          <cell r="F51">
            <v>6</v>
          </cell>
          <cell r="G51">
            <v>8</v>
          </cell>
        </row>
        <row r="52">
          <cell r="B52">
            <v>20670</v>
          </cell>
          <cell r="C52">
            <v>4014701024667</v>
          </cell>
          <cell r="D52" t="str">
            <v xml:space="preserve">SpeedBrush Fibre </v>
          </cell>
          <cell r="F52">
            <v>1</v>
          </cell>
          <cell r="G52">
            <v>55</v>
          </cell>
        </row>
        <row r="53">
          <cell r="B53">
            <v>20671</v>
          </cell>
          <cell r="C53" t="str">
            <v>4014701024674</v>
          </cell>
          <cell r="D53" t="str">
            <v xml:space="preserve">SpeedBrush Nylon </v>
          </cell>
          <cell r="F53">
            <v>1</v>
          </cell>
          <cell r="G53">
            <v>55</v>
          </cell>
        </row>
        <row r="54">
          <cell r="B54">
            <v>20672</v>
          </cell>
          <cell r="C54" t="str">
            <v>4014701024681</v>
          </cell>
          <cell r="D54" t="str">
            <v xml:space="preserve">SpeedBrush Rosshaar </v>
          </cell>
          <cell r="F54">
            <v>1</v>
          </cell>
          <cell r="G54">
            <v>55</v>
          </cell>
        </row>
        <row r="55">
          <cell r="B55">
            <v>20674</v>
          </cell>
          <cell r="C55" t="str">
            <v>4014701607563</v>
          </cell>
          <cell r="D55" t="str">
            <v>SpeedBrush Bronze</v>
          </cell>
          <cell r="F55">
            <v>1</v>
          </cell>
          <cell r="G55">
            <v>110</v>
          </cell>
        </row>
        <row r="56">
          <cell r="B56">
            <v>20685</v>
          </cell>
          <cell r="C56" t="str">
            <v>4250081608244</v>
          </cell>
          <cell r="D56" t="str">
            <v xml:space="preserve">SpeedStick Pro II </v>
          </cell>
          <cell r="F56">
            <v>1</v>
          </cell>
          <cell r="G56">
            <v>80</v>
          </cell>
        </row>
        <row r="57">
          <cell r="B57">
            <v>20686</v>
          </cell>
          <cell r="C57" t="str">
            <v>4250081608251</v>
          </cell>
          <cell r="D57" t="str">
            <v xml:space="preserve">SpeedShield Pro II (Arbeitsschutz) </v>
          </cell>
          <cell r="F57">
            <v>1</v>
          </cell>
          <cell r="G57">
            <v>80</v>
          </cell>
        </row>
        <row r="58">
          <cell r="B58">
            <v>20688</v>
          </cell>
          <cell r="C58" t="str">
            <v>4250081608855</v>
          </cell>
          <cell r="D58" t="str">
            <v xml:space="preserve">SpeedBrush SpeedFleece </v>
          </cell>
          <cell r="F58">
            <v>1</v>
          </cell>
          <cell r="G58">
            <v>85</v>
          </cell>
        </row>
        <row r="59">
          <cell r="B59">
            <v>20689</v>
          </cell>
          <cell r="C59">
            <v>4250081606899</v>
          </cell>
          <cell r="D59" t="str">
            <v>SpeedStick Combi</v>
          </cell>
          <cell r="F59">
            <v>1</v>
          </cell>
          <cell r="G59">
            <v>70</v>
          </cell>
        </row>
        <row r="60">
          <cell r="B60">
            <v>20722</v>
          </cell>
          <cell r="C60" t="str">
            <v>4250081609142</v>
          </cell>
          <cell r="D60" t="str">
            <v xml:space="preserve">Tasche für Waxtisch </v>
          </cell>
          <cell r="F60">
            <v>1</v>
          </cell>
          <cell r="G60">
            <v>90</v>
          </cell>
        </row>
        <row r="61">
          <cell r="B61">
            <v>20723</v>
          </cell>
          <cell r="C61">
            <v>4250081617314</v>
          </cell>
          <cell r="D61" t="str">
            <v>Wachseisen Ablage</v>
          </cell>
          <cell r="F61">
            <v>1</v>
          </cell>
          <cell r="G61">
            <v>50</v>
          </cell>
        </row>
        <row r="62">
          <cell r="B62">
            <v>20725</v>
          </cell>
          <cell r="C62">
            <v>4250081607254</v>
          </cell>
          <cell r="D62" t="str">
            <v>WaxTisch Alpin/Nordic 2.0</v>
          </cell>
          <cell r="F62">
            <v>1</v>
          </cell>
          <cell r="G62">
            <v>450</v>
          </cell>
        </row>
        <row r="63">
          <cell r="B63">
            <v>20740</v>
          </cell>
          <cell r="C63">
            <v>4014701024391</v>
          </cell>
          <cell r="D63" t="str">
            <v>Tape (Plastikklebeband)</v>
          </cell>
          <cell r="F63">
            <v>1</v>
          </cell>
          <cell r="G63">
            <v>9</v>
          </cell>
        </row>
        <row r="64">
          <cell r="B64">
            <v>20741</v>
          </cell>
          <cell r="C64">
            <v>4014701024797</v>
          </cell>
          <cell r="D64" t="str">
            <v>Tape smart (Papierklebeband)</v>
          </cell>
          <cell r="F64">
            <v>1</v>
          </cell>
          <cell r="G64">
            <v>9</v>
          </cell>
        </row>
        <row r="65">
          <cell r="B65">
            <v>20750</v>
          </cell>
          <cell r="C65" t="str">
            <v>4014701024810</v>
          </cell>
          <cell r="D65" t="str">
            <v>Wachsschürze</v>
          </cell>
          <cell r="F65">
            <v>1</v>
          </cell>
          <cell r="G65">
            <v>20</v>
          </cell>
        </row>
        <row r="66">
          <cell r="B66">
            <v>20961</v>
          </cell>
          <cell r="C66">
            <v>4250081609616</v>
          </cell>
          <cell r="D66" t="str">
            <v>Racing Bottle Bag 1L</v>
          </cell>
          <cell r="E66">
            <v>1</v>
          </cell>
          <cell r="F66">
            <v>1</v>
          </cell>
          <cell r="G66">
            <v>45</v>
          </cell>
        </row>
        <row r="67">
          <cell r="B67">
            <v>22100</v>
          </cell>
          <cell r="C67" t="str">
            <v>4250081608039</v>
          </cell>
          <cell r="D67" t="str">
            <v xml:space="preserve">Shoe Proof </v>
          </cell>
          <cell r="E67" t="str">
            <v>250ml</v>
          </cell>
          <cell r="F67">
            <v>12</v>
          </cell>
          <cell r="G67">
            <v>15</v>
          </cell>
        </row>
        <row r="68">
          <cell r="B68">
            <v>22121</v>
          </cell>
          <cell r="C68" t="str">
            <v>4250081613965</v>
          </cell>
          <cell r="D68" t="str">
            <v>SportHygienic</v>
          </cell>
          <cell r="E68" t="str">
            <v>125ml</v>
          </cell>
          <cell r="F68">
            <v>12</v>
          </cell>
          <cell r="G68">
            <v>13</v>
          </cell>
        </row>
        <row r="69">
          <cell r="B69">
            <v>22123</v>
          </cell>
          <cell r="C69" t="str">
            <v>4250081614085</v>
          </cell>
          <cell r="D69" t="str">
            <v>SportHygienic</v>
          </cell>
          <cell r="E69" t="str">
            <v>3000ml</v>
          </cell>
          <cell r="F69">
            <v>1</v>
          </cell>
          <cell r="G69">
            <v>100</v>
          </cell>
        </row>
        <row r="70">
          <cell r="B70">
            <v>22150</v>
          </cell>
          <cell r="C70" t="str">
            <v>4250081615099</v>
          </cell>
          <cell r="D70" t="str">
            <v>HighTec Proof</v>
          </cell>
          <cell r="E70" t="str">
            <v>250ml</v>
          </cell>
          <cell r="F70">
            <v>12</v>
          </cell>
          <cell r="G70">
            <v>15</v>
          </cell>
        </row>
        <row r="71">
          <cell r="B71">
            <v>22155</v>
          </cell>
          <cell r="C71" t="str">
            <v>4250081616614</v>
          </cell>
          <cell r="D71" t="str">
            <v>Wash Proof</v>
          </cell>
          <cell r="E71" t="str">
            <v>250ml</v>
          </cell>
          <cell r="F71">
            <v>12</v>
          </cell>
          <cell r="G71">
            <v>16</v>
          </cell>
        </row>
        <row r="72">
          <cell r="B72">
            <v>22164</v>
          </cell>
          <cell r="C72">
            <v>4250081621649</v>
          </cell>
          <cell r="D72" t="str">
            <v xml:space="preserve">Leather Wax </v>
          </cell>
          <cell r="E72" t="str">
            <v>85ml</v>
          </cell>
          <cell r="F72">
            <v>6</v>
          </cell>
          <cell r="G72">
            <v>12</v>
          </cell>
        </row>
        <row r="73">
          <cell r="B73">
            <v>22165</v>
          </cell>
          <cell r="C73">
            <v>4250081621656</v>
          </cell>
          <cell r="D73" t="str">
            <v xml:space="preserve">Natural Active Wax </v>
          </cell>
          <cell r="E73" t="str">
            <v>75ml</v>
          </cell>
          <cell r="F73">
            <v>20</v>
          </cell>
          <cell r="G73">
            <v>10</v>
          </cell>
        </row>
        <row r="74">
          <cell r="B74">
            <v>22229</v>
          </cell>
          <cell r="C74" t="str">
            <v>4250081615556</v>
          </cell>
          <cell r="D74" t="str">
            <v xml:space="preserve">Textile Wash  </v>
          </cell>
          <cell r="E74" t="str">
            <v>5000ml</v>
          </cell>
          <cell r="F74">
            <v>1</v>
          </cell>
          <cell r="G74">
            <v>100</v>
          </cell>
        </row>
        <row r="75">
          <cell r="B75">
            <v>22233</v>
          </cell>
          <cell r="C75" t="str">
            <v>4250081612036</v>
          </cell>
          <cell r="D75" t="str">
            <v>Textile Wash</v>
          </cell>
          <cell r="E75" t="str">
            <v>500ml</v>
          </cell>
          <cell r="F75">
            <v>8</v>
          </cell>
          <cell r="G75">
            <v>20</v>
          </cell>
        </row>
        <row r="76">
          <cell r="B76">
            <v>22236</v>
          </cell>
          <cell r="C76" t="str">
            <v>4250081611534</v>
          </cell>
          <cell r="D76" t="str">
            <v>Textile Wash</v>
          </cell>
          <cell r="E76" t="str">
            <v>1000ml</v>
          </cell>
          <cell r="F76">
            <v>6</v>
          </cell>
          <cell r="G76">
            <v>37</v>
          </cell>
        </row>
        <row r="77">
          <cell r="B77">
            <v>22246</v>
          </cell>
          <cell r="C77">
            <v>4250081622462</v>
          </cell>
          <cell r="D77" t="str">
            <v>Textile Wash Natural Capsules</v>
          </cell>
          <cell r="E77" t="str">
            <v>30 Stück</v>
          </cell>
          <cell r="F77">
            <v>12</v>
          </cell>
          <cell r="G77">
            <v>20</v>
          </cell>
        </row>
        <row r="78">
          <cell r="B78">
            <v>22249</v>
          </cell>
          <cell r="C78">
            <v>4250081624459</v>
          </cell>
          <cell r="D78" t="str">
            <v>WooDoWash 250ml</v>
          </cell>
          <cell r="E78" t="str">
            <v>250ml</v>
          </cell>
          <cell r="F78">
            <v>12</v>
          </cell>
          <cell r="G78">
            <v>15</v>
          </cell>
        </row>
        <row r="79">
          <cell r="B79">
            <v>22250</v>
          </cell>
          <cell r="C79">
            <v>4250081622509</v>
          </cell>
          <cell r="D79" t="str">
            <v>Natural Proof</v>
          </cell>
          <cell r="E79" t="str">
            <v>500 ml</v>
          </cell>
          <cell r="F79">
            <v>12</v>
          </cell>
          <cell r="G79">
            <v>25</v>
          </cell>
        </row>
        <row r="80">
          <cell r="B80">
            <v>24002</v>
          </cell>
          <cell r="C80">
            <v>4250081540022</v>
          </cell>
          <cell r="D80" t="str">
            <v>Natural Skiwax Bar</v>
          </cell>
          <cell r="E80" t="str">
            <v>150g</v>
          </cell>
          <cell r="F80">
            <v>6</v>
          </cell>
          <cell r="G80">
            <v>20</v>
          </cell>
        </row>
        <row r="81">
          <cell r="B81">
            <v>24003</v>
          </cell>
          <cell r="C81">
            <v>4250081640039</v>
          </cell>
          <cell r="D81" t="str">
            <v>Natural Skiwax</v>
          </cell>
          <cell r="E81" t="str">
            <v>2x35g</v>
          </cell>
          <cell r="F81">
            <v>6</v>
          </cell>
          <cell r="G81">
            <v>13</v>
          </cell>
        </row>
        <row r="82">
          <cell r="B82">
            <v>24006</v>
          </cell>
          <cell r="C82">
            <v>4250081640060</v>
          </cell>
          <cell r="D82" t="str">
            <v>Natural Wax Spray</v>
          </cell>
          <cell r="E82" t="str">
            <v>200ml</v>
          </cell>
          <cell r="F82">
            <v>12</v>
          </cell>
          <cell r="G82">
            <v>20</v>
          </cell>
        </row>
        <row r="83">
          <cell r="B83">
            <v>24016</v>
          </cell>
          <cell r="C83">
            <v>4250081640169</v>
          </cell>
          <cell r="D83" t="str">
            <v>Natural Skiwax Paste</v>
          </cell>
          <cell r="E83" t="str">
            <v>75ml</v>
          </cell>
          <cell r="F83">
            <v>6</v>
          </cell>
          <cell r="G83">
            <v>18</v>
          </cell>
        </row>
        <row r="84">
          <cell r="B84">
            <v>24018</v>
          </cell>
          <cell r="C84">
            <v>4250081640183</v>
          </cell>
          <cell r="D84" t="str">
            <v>Natural Skiwax Stick</v>
          </cell>
          <cell r="E84" t="str">
            <v>50g</v>
          </cell>
          <cell r="F84">
            <v>12</v>
          </cell>
          <cell r="G84">
            <v>18</v>
          </cell>
        </row>
        <row r="85">
          <cell r="B85">
            <v>24022</v>
          </cell>
          <cell r="C85">
            <v>4250081641449</v>
          </cell>
          <cell r="D85" t="str">
            <v>Syntec LF liquid</v>
          </cell>
          <cell r="E85" t="str">
            <v>75ml</v>
          </cell>
          <cell r="F85">
            <v>12</v>
          </cell>
          <cell r="G85">
            <v>35</v>
          </cell>
        </row>
        <row r="86">
          <cell r="B86">
            <v>24024</v>
          </cell>
          <cell r="C86">
            <v>4250081640244</v>
          </cell>
          <cell r="D86" t="str">
            <v>Natural Wax Fluid</v>
          </cell>
          <cell r="E86" t="str">
            <v>100ml</v>
          </cell>
          <cell r="F86">
            <v>12</v>
          </cell>
          <cell r="G86">
            <v>18</v>
          </cell>
        </row>
        <row r="87">
          <cell r="B87">
            <v>24031</v>
          </cell>
          <cell r="C87" t="str">
            <v>4250081613095</v>
          </cell>
          <cell r="D87" t="str">
            <v xml:space="preserve">NoWax ­Anti­Ice &amp; Glider Spray </v>
          </cell>
          <cell r="E87" t="str">
            <v>200ml</v>
          </cell>
          <cell r="F87">
            <v>12</v>
          </cell>
          <cell r="G87">
            <v>20</v>
          </cell>
        </row>
        <row r="88">
          <cell r="B88">
            <v>24032</v>
          </cell>
          <cell r="C88">
            <v>4250081640329</v>
          </cell>
          <cell r="D88" t="str">
            <v>Alphamix YELLOW liquid</v>
          </cell>
          <cell r="E88" t="str">
            <v>250ml</v>
          </cell>
          <cell r="F88">
            <v>6</v>
          </cell>
          <cell r="G88">
            <v>35</v>
          </cell>
        </row>
        <row r="89">
          <cell r="B89">
            <v>24033</v>
          </cell>
          <cell r="C89">
            <v>4250081640336</v>
          </cell>
          <cell r="D89" t="str">
            <v xml:space="preserve">Betamix RED liquid </v>
          </cell>
          <cell r="E89" t="str">
            <v>250ml</v>
          </cell>
          <cell r="F89">
            <v>6</v>
          </cell>
          <cell r="G89">
            <v>35</v>
          </cell>
        </row>
        <row r="90">
          <cell r="B90">
            <v>24034</v>
          </cell>
          <cell r="C90">
            <v>4250081640343</v>
          </cell>
          <cell r="D90" t="str">
            <v>Ultramix BLUE liquid</v>
          </cell>
          <cell r="E90" t="str">
            <v>250ml</v>
          </cell>
          <cell r="F90">
            <v>6</v>
          </cell>
          <cell r="G90">
            <v>35</v>
          </cell>
        </row>
        <row r="91">
          <cell r="B91">
            <v>24035</v>
          </cell>
          <cell r="C91">
            <v>4250081640350</v>
          </cell>
          <cell r="D91" t="str">
            <v xml:space="preserve">Betamix RED liquid </v>
          </cell>
          <cell r="E91" t="str">
            <v>1000ml</v>
          </cell>
          <cell r="F91">
            <v>1</v>
          </cell>
          <cell r="G91">
            <v>100</v>
          </cell>
        </row>
        <row r="92">
          <cell r="B92">
            <v>24052</v>
          </cell>
          <cell r="C92">
            <v>4250081617024</v>
          </cell>
          <cell r="D92" t="str">
            <v xml:space="preserve">Universal Wax Riegel PINK Werkstatt </v>
          </cell>
          <cell r="E92" t="str">
            <v>5x190g</v>
          </cell>
          <cell r="F92">
            <v>1</v>
          </cell>
          <cell r="G92">
            <v>45</v>
          </cell>
        </row>
        <row r="93">
          <cell r="B93">
            <v>24056</v>
          </cell>
          <cell r="C93">
            <v>4250081640565</v>
          </cell>
          <cell r="D93" t="str">
            <v>Natural Skiwax</v>
          </cell>
          <cell r="E93" t="str">
            <v>5x190g</v>
          </cell>
          <cell r="F93">
            <v>1</v>
          </cell>
          <cell r="G93">
            <v>80</v>
          </cell>
        </row>
        <row r="94">
          <cell r="B94">
            <v>24057</v>
          </cell>
          <cell r="C94">
            <v>4250081640572</v>
          </cell>
          <cell r="D94" t="str">
            <v>BETAMIX Wax Bar RED</v>
          </cell>
          <cell r="E94" t="str">
            <v>5x190g</v>
          </cell>
          <cell r="F94">
            <v>1</v>
          </cell>
          <cell r="G94">
            <v>100</v>
          </cell>
        </row>
        <row r="95">
          <cell r="B95">
            <v>24062</v>
          </cell>
          <cell r="C95">
            <v>4250081640626</v>
          </cell>
          <cell r="D95" t="str">
            <v xml:space="preserve">Syntec HF liquid WET </v>
          </cell>
          <cell r="E95" t="str">
            <v>100ml</v>
          </cell>
          <cell r="F95">
            <v>6</v>
          </cell>
          <cell r="G95">
            <v>80</v>
          </cell>
        </row>
        <row r="96">
          <cell r="B96">
            <v>24063</v>
          </cell>
          <cell r="C96">
            <v>4250081640633</v>
          </cell>
          <cell r="D96" t="str">
            <v xml:space="preserve">Syntec HF liquid MID </v>
          </cell>
          <cell r="E96" t="str">
            <v>100ml</v>
          </cell>
          <cell r="F96">
            <v>6</v>
          </cell>
          <cell r="G96">
            <v>80</v>
          </cell>
        </row>
        <row r="97">
          <cell r="B97">
            <v>24064</v>
          </cell>
          <cell r="C97">
            <v>4250081640640</v>
          </cell>
          <cell r="D97" t="str">
            <v xml:space="preserve">Syntec HF liquid COLD </v>
          </cell>
          <cell r="E97" t="str">
            <v>100ml</v>
          </cell>
          <cell r="F97">
            <v>6</v>
          </cell>
          <cell r="G97">
            <v>80</v>
          </cell>
        </row>
        <row r="98">
          <cell r="B98">
            <v>24072</v>
          </cell>
          <cell r="C98">
            <v>4250081617031</v>
          </cell>
          <cell r="D98" t="str">
            <v xml:space="preserve">Cold Wax Riegel - Werkstatt </v>
          </cell>
          <cell r="E98" t="str">
            <v>5x190g</v>
          </cell>
          <cell r="F98">
            <v>1</v>
          </cell>
          <cell r="G98">
            <v>45</v>
          </cell>
        </row>
        <row r="99">
          <cell r="B99">
            <v>24101</v>
          </cell>
          <cell r="C99" t="str">
            <v>4250081611169</v>
          </cell>
          <cell r="D99" t="str">
            <v>Alphamix YELLOW</v>
          </cell>
          <cell r="E99" t="str">
            <v>150g</v>
          </cell>
          <cell r="F99">
            <v>6</v>
          </cell>
          <cell r="G99">
            <v>17</v>
          </cell>
        </row>
        <row r="100">
          <cell r="B100">
            <v>24104</v>
          </cell>
          <cell r="C100" t="str">
            <v>4250081615723</v>
          </cell>
          <cell r="D100" t="str">
            <v>Alphamix YELLOW</v>
          </cell>
          <cell r="E100" t="str">
            <v>2x35g</v>
          </cell>
          <cell r="F100">
            <v>6</v>
          </cell>
          <cell r="G100">
            <v>12</v>
          </cell>
        </row>
        <row r="101">
          <cell r="B101">
            <v>24111</v>
          </cell>
          <cell r="C101" t="str">
            <v>4250081611176</v>
          </cell>
          <cell r="D101" t="str">
            <v>Betamix RED</v>
          </cell>
          <cell r="E101" t="str">
            <v>150g</v>
          </cell>
          <cell r="F101">
            <v>6</v>
          </cell>
          <cell r="G101">
            <v>17</v>
          </cell>
        </row>
        <row r="102">
          <cell r="B102">
            <v>24114</v>
          </cell>
          <cell r="C102" t="str">
            <v>4250081615730</v>
          </cell>
          <cell r="D102" t="str">
            <v>Betamix RED</v>
          </cell>
          <cell r="E102" t="str">
            <v>2x35g</v>
          </cell>
          <cell r="F102">
            <v>6</v>
          </cell>
          <cell r="G102">
            <v>12</v>
          </cell>
        </row>
        <row r="103">
          <cell r="B103">
            <v>24115</v>
          </cell>
          <cell r="C103" t="str">
            <v>4250081611558</v>
          </cell>
          <cell r="D103" t="str">
            <v>BETAMIX Pastille RED 1 kg</v>
          </cell>
          <cell r="E103" t="str">
            <v>1kg</v>
          </cell>
          <cell r="F103">
            <v>1</v>
          </cell>
          <cell r="G103">
            <v>100</v>
          </cell>
        </row>
        <row r="104">
          <cell r="B104">
            <v>24121</v>
          </cell>
          <cell r="C104" t="str">
            <v>4250081611183</v>
          </cell>
          <cell r="D104" t="str">
            <v>Ultramix BLUE</v>
          </cell>
          <cell r="E104" t="str">
            <v>150g</v>
          </cell>
          <cell r="F104">
            <v>6</v>
          </cell>
          <cell r="G104">
            <v>17</v>
          </cell>
        </row>
        <row r="105">
          <cell r="B105">
            <v>24124</v>
          </cell>
          <cell r="C105" t="str">
            <v>4250081616386</v>
          </cell>
          <cell r="D105" t="str">
            <v>Ultramix BLUE</v>
          </cell>
          <cell r="E105" t="str">
            <v>2x35g</v>
          </cell>
          <cell r="F105">
            <v>6</v>
          </cell>
          <cell r="G105">
            <v>12</v>
          </cell>
        </row>
        <row r="106">
          <cell r="B106">
            <v>24127</v>
          </cell>
          <cell r="C106" t="str">
            <v>4250081616393</v>
          </cell>
          <cell r="D106" t="str">
            <v>Basewax Mix COLD Beta-Ultra</v>
          </cell>
          <cell r="E106" t="str">
            <v>2x35g</v>
          </cell>
          <cell r="F106">
            <v>6</v>
          </cell>
          <cell r="G106">
            <v>12</v>
          </cell>
        </row>
        <row r="107">
          <cell r="B107">
            <v>24128</v>
          </cell>
          <cell r="C107" t="str">
            <v>4250081616409</v>
          </cell>
          <cell r="D107" t="str">
            <v>Basewax Mix HOT Alpha-Beta</v>
          </cell>
          <cell r="E107" t="str">
            <v>2x35g</v>
          </cell>
          <cell r="F107">
            <v>6</v>
          </cell>
          <cell r="G107">
            <v>12</v>
          </cell>
        </row>
        <row r="108">
          <cell r="B108">
            <v>24131</v>
          </cell>
          <cell r="C108" t="str">
            <v>4250081611190</v>
          </cell>
          <cell r="D108" t="str">
            <v>Fluormix White</v>
          </cell>
          <cell r="E108" t="str">
            <v>150g</v>
          </cell>
          <cell r="F108">
            <v>6</v>
          </cell>
          <cell r="G108">
            <v>30</v>
          </cell>
        </row>
        <row r="109">
          <cell r="B109">
            <v>24134</v>
          </cell>
          <cell r="C109" t="str">
            <v>4250081616416</v>
          </cell>
          <cell r="D109" t="str">
            <v>Fluormix White</v>
          </cell>
          <cell r="E109" t="str">
            <v>2x35g</v>
          </cell>
          <cell r="F109">
            <v>6</v>
          </cell>
          <cell r="G109">
            <v>20</v>
          </cell>
        </row>
        <row r="110">
          <cell r="B110">
            <v>24201</v>
          </cell>
          <cell r="C110">
            <v>4250081642019</v>
          </cell>
          <cell r="D110" t="str">
            <v xml:space="preserve">Syntec WorldCup HF 2.0 WET </v>
          </cell>
          <cell r="E110" t="str">
            <v>150g</v>
          </cell>
          <cell r="F110">
            <v>6</v>
          </cell>
          <cell r="G110">
            <v>110</v>
          </cell>
        </row>
        <row r="111">
          <cell r="B111">
            <v>24202</v>
          </cell>
          <cell r="C111">
            <v>4250081642026</v>
          </cell>
          <cell r="D111" t="str">
            <v xml:space="preserve">Syntec WorldCup HF 2.0 WET </v>
          </cell>
          <cell r="E111" t="str">
            <v>2x35g</v>
          </cell>
          <cell r="F111">
            <v>6</v>
          </cell>
          <cell r="G111">
            <v>60</v>
          </cell>
        </row>
        <row r="112">
          <cell r="B112">
            <v>24203</v>
          </cell>
          <cell r="C112">
            <v>4250081642033</v>
          </cell>
          <cell r="D112" t="str">
            <v xml:space="preserve">Syntec WorldCup HF 2.0 MID </v>
          </cell>
          <cell r="E112" t="str">
            <v>150g</v>
          </cell>
          <cell r="F112">
            <v>6</v>
          </cell>
          <cell r="G112">
            <v>110</v>
          </cell>
        </row>
        <row r="113">
          <cell r="B113">
            <v>24204</v>
          </cell>
          <cell r="C113">
            <v>4250081642040</v>
          </cell>
          <cell r="D113" t="str">
            <v xml:space="preserve">Syntec WorldCup HF 2.0 MID </v>
          </cell>
          <cell r="E113" t="str">
            <v>2x35g</v>
          </cell>
          <cell r="F113">
            <v>6</v>
          </cell>
          <cell r="G113">
            <v>60</v>
          </cell>
        </row>
        <row r="114">
          <cell r="B114">
            <v>24205</v>
          </cell>
          <cell r="C114">
            <v>4250081642057</v>
          </cell>
          <cell r="D114" t="str">
            <v xml:space="preserve">Syntec WorldCup HF 2.0 COLD </v>
          </cell>
          <cell r="E114" t="str">
            <v>150g</v>
          </cell>
          <cell r="F114">
            <v>6</v>
          </cell>
          <cell r="G114">
            <v>110</v>
          </cell>
        </row>
        <row r="115">
          <cell r="B115">
            <v>24206</v>
          </cell>
          <cell r="C115">
            <v>4250081642064</v>
          </cell>
          <cell r="D115" t="str">
            <v xml:space="preserve">Syntec WorldCup HF 2.0 COLD </v>
          </cell>
          <cell r="E115" t="str">
            <v>2x35g</v>
          </cell>
          <cell r="F115">
            <v>6</v>
          </cell>
          <cell r="G115">
            <v>60</v>
          </cell>
        </row>
        <row r="116">
          <cell r="B116">
            <v>24207</v>
          </cell>
          <cell r="C116">
            <v>4250081642071</v>
          </cell>
          <cell r="D116" t="str">
            <v xml:space="preserve">Syntec WorldCup HF 2.0 EXTREME COLD </v>
          </cell>
          <cell r="E116" t="str">
            <v>150g</v>
          </cell>
          <cell r="F116">
            <v>6</v>
          </cell>
          <cell r="G116">
            <v>110</v>
          </cell>
        </row>
        <row r="117">
          <cell r="B117">
            <v>24210</v>
          </cell>
          <cell r="C117" t="str">
            <v>4250081610674</v>
          </cell>
          <cell r="D117" t="str">
            <v>Grip Yellow</v>
          </cell>
          <cell r="E117" t="str">
            <v>45g</v>
          </cell>
          <cell r="F117">
            <v>6</v>
          </cell>
          <cell r="G117">
            <v>14</v>
          </cell>
        </row>
        <row r="118">
          <cell r="B118">
            <v>24211</v>
          </cell>
          <cell r="C118" t="str">
            <v>4250081610681</v>
          </cell>
          <cell r="D118" t="str">
            <v>Grip Red</v>
          </cell>
          <cell r="E118" t="str">
            <v>45g</v>
          </cell>
          <cell r="F118">
            <v>6</v>
          </cell>
          <cell r="G118">
            <v>14</v>
          </cell>
        </row>
        <row r="119">
          <cell r="B119">
            <v>24212</v>
          </cell>
          <cell r="C119" t="str">
            <v>4250081610698</v>
          </cell>
          <cell r="D119" t="str">
            <v>Grip Violet Spezial</v>
          </cell>
          <cell r="E119" t="str">
            <v>45g</v>
          </cell>
          <cell r="F119">
            <v>6</v>
          </cell>
          <cell r="G119">
            <v>14</v>
          </cell>
        </row>
        <row r="120">
          <cell r="B120">
            <v>24213</v>
          </cell>
          <cell r="C120" t="str">
            <v>4250081610704</v>
          </cell>
          <cell r="D120" t="str">
            <v>Grip Violet</v>
          </cell>
          <cell r="E120" t="str">
            <v>45g</v>
          </cell>
          <cell r="F120">
            <v>6</v>
          </cell>
          <cell r="G120">
            <v>14</v>
          </cell>
        </row>
        <row r="121">
          <cell r="B121">
            <v>24216</v>
          </cell>
          <cell r="C121" t="str">
            <v>4250081610711</v>
          </cell>
          <cell r="D121" t="str">
            <v xml:space="preserve">Grip Blue Spezial </v>
          </cell>
          <cell r="E121" t="str">
            <v>45g</v>
          </cell>
          <cell r="F121">
            <v>6</v>
          </cell>
          <cell r="G121">
            <v>14</v>
          </cell>
        </row>
        <row r="122">
          <cell r="B122">
            <v>24217</v>
          </cell>
          <cell r="C122" t="str">
            <v>4250081610728</v>
          </cell>
          <cell r="D122" t="str">
            <v>Grip Blue Extra</v>
          </cell>
          <cell r="E122" t="str">
            <v>45g</v>
          </cell>
          <cell r="F122">
            <v>6</v>
          </cell>
          <cell r="G122">
            <v>14</v>
          </cell>
        </row>
        <row r="123">
          <cell r="B123">
            <v>24218</v>
          </cell>
          <cell r="C123" t="str">
            <v>4250081610735</v>
          </cell>
          <cell r="D123" t="str">
            <v xml:space="preserve">Grip Blue </v>
          </cell>
          <cell r="E123" t="str">
            <v>45g</v>
          </cell>
          <cell r="F123">
            <v>6</v>
          </cell>
          <cell r="G123">
            <v>14</v>
          </cell>
        </row>
        <row r="124">
          <cell r="B124">
            <v>24219</v>
          </cell>
          <cell r="C124" t="str">
            <v>4250081610759</v>
          </cell>
          <cell r="D124" t="str">
            <v>Grip Green</v>
          </cell>
          <cell r="E124" t="str">
            <v>45g</v>
          </cell>
          <cell r="F124">
            <v>6</v>
          </cell>
          <cell r="G124">
            <v>14</v>
          </cell>
        </row>
        <row r="125">
          <cell r="B125">
            <v>24222</v>
          </cell>
          <cell r="C125" t="str">
            <v>4250081610995</v>
          </cell>
          <cell r="D125" t="str">
            <v xml:space="preserve">3 x Loipe Grip Wax  </v>
          </cell>
          <cell r="E125" t="str">
            <v>3x45g</v>
          </cell>
          <cell r="F125">
            <v>1</v>
          </cell>
          <cell r="G125">
            <v>30</v>
          </cell>
        </row>
        <row r="126">
          <cell r="B126">
            <v>24224</v>
          </cell>
          <cell r="C126" t="str">
            <v>4250081610742</v>
          </cell>
          <cell r="D126" t="str">
            <v>Grip Base</v>
          </cell>
          <cell r="E126" t="str">
            <v>45g</v>
          </cell>
          <cell r="F126">
            <v>6</v>
          </cell>
          <cell r="G126">
            <v>14</v>
          </cell>
        </row>
        <row r="127">
          <cell r="B127">
            <v>24230</v>
          </cell>
          <cell r="C127" t="str">
            <v>4250081610766</v>
          </cell>
          <cell r="D127" t="str">
            <v>Klister Black Spezial</v>
          </cell>
          <cell r="E127" t="str">
            <v>60ml</v>
          </cell>
          <cell r="F127">
            <v>6</v>
          </cell>
          <cell r="G127">
            <v>17</v>
          </cell>
        </row>
        <row r="128">
          <cell r="B128">
            <v>24231</v>
          </cell>
          <cell r="C128" t="str">
            <v>4250081610773</v>
          </cell>
          <cell r="D128" t="str">
            <v>Klister Silver</v>
          </cell>
          <cell r="E128" t="str">
            <v>60ml</v>
          </cell>
          <cell r="F128">
            <v>6</v>
          </cell>
          <cell r="G128">
            <v>17</v>
          </cell>
        </row>
        <row r="129">
          <cell r="B129">
            <v>24232</v>
          </cell>
          <cell r="C129" t="str">
            <v>4250081610780</v>
          </cell>
          <cell r="D129" t="str">
            <v>Klister Universal</v>
          </cell>
          <cell r="E129" t="str">
            <v>60ml</v>
          </cell>
          <cell r="F129">
            <v>6</v>
          </cell>
          <cell r="G129">
            <v>17</v>
          </cell>
        </row>
        <row r="130">
          <cell r="B130">
            <v>24233</v>
          </cell>
          <cell r="C130" t="str">
            <v>4250081610797</v>
          </cell>
          <cell r="D130" t="str">
            <v>Klister Red Spezial</v>
          </cell>
          <cell r="E130" t="str">
            <v>60ml</v>
          </cell>
          <cell r="F130">
            <v>6</v>
          </cell>
          <cell r="G130">
            <v>17</v>
          </cell>
        </row>
        <row r="131">
          <cell r="B131">
            <v>24234</v>
          </cell>
          <cell r="C131" t="str">
            <v>4250081610803</v>
          </cell>
          <cell r="D131" t="str">
            <v>Klister Red</v>
          </cell>
          <cell r="E131" t="str">
            <v>60ml</v>
          </cell>
          <cell r="F131">
            <v>6</v>
          </cell>
          <cell r="G131">
            <v>17</v>
          </cell>
        </row>
        <row r="132">
          <cell r="B132">
            <v>24236</v>
          </cell>
          <cell r="C132" t="str">
            <v>4250081610810</v>
          </cell>
          <cell r="D132" t="str">
            <v>Klister Violet</v>
          </cell>
          <cell r="E132" t="str">
            <v>60ml</v>
          </cell>
          <cell r="F132">
            <v>6</v>
          </cell>
          <cell r="G132">
            <v>17</v>
          </cell>
        </row>
        <row r="133">
          <cell r="B133">
            <v>24237</v>
          </cell>
          <cell r="C133" t="str">
            <v>4250081610827</v>
          </cell>
          <cell r="D133" t="str">
            <v xml:space="preserve">Klister Blue </v>
          </cell>
          <cell r="E133" t="str">
            <v>60ml</v>
          </cell>
          <cell r="F133">
            <v>6</v>
          </cell>
          <cell r="G133">
            <v>17</v>
          </cell>
        </row>
        <row r="134">
          <cell r="B134">
            <v>24380</v>
          </cell>
          <cell r="C134">
            <v>4250081643801</v>
          </cell>
          <cell r="D134" t="str">
            <v>Syntec Speed Stick</v>
          </cell>
          <cell r="E134" t="str">
            <v>25g</v>
          </cell>
          <cell r="F134">
            <v>1</v>
          </cell>
          <cell r="G134">
            <v>130</v>
          </cell>
        </row>
        <row r="135">
          <cell r="B135">
            <v>24402</v>
          </cell>
          <cell r="C135">
            <v>4250081644020</v>
          </cell>
          <cell r="D135" t="str">
            <v>Repair-Strips transparent 5 pcs</v>
          </cell>
          <cell r="E135" t="str">
            <v>5 Stück</v>
          </cell>
          <cell r="F135">
            <v>6</v>
          </cell>
          <cell r="G135">
            <v>8</v>
          </cell>
        </row>
        <row r="136">
          <cell r="B136">
            <v>24403</v>
          </cell>
          <cell r="C136">
            <v>4250081644037</v>
          </cell>
          <cell r="D136" t="str">
            <v>Repair-Strips black 5 pcs</v>
          </cell>
          <cell r="E136" t="str">
            <v>5 Stück</v>
          </cell>
          <cell r="F136">
            <v>6</v>
          </cell>
          <cell r="G136">
            <v>8</v>
          </cell>
        </row>
        <row r="137">
          <cell r="B137">
            <v>24410</v>
          </cell>
          <cell r="C137" t="str">
            <v>4250081608329</v>
          </cell>
          <cell r="D137" t="str">
            <v>WaxAb Wachsentferner Spray</v>
          </cell>
          <cell r="E137" t="str">
            <v>250ml</v>
          </cell>
          <cell r="F137">
            <v>6</v>
          </cell>
          <cell r="G137">
            <v>17</v>
          </cell>
        </row>
        <row r="138">
          <cell r="B138">
            <v>24416</v>
          </cell>
          <cell r="C138">
            <v>4250081616553</v>
          </cell>
          <cell r="D138" t="str">
            <v>Wachsmaske medium</v>
          </cell>
          <cell r="F138">
            <v>1</v>
          </cell>
          <cell r="G138">
            <v>110</v>
          </cell>
        </row>
        <row r="139">
          <cell r="B139">
            <v>24417</v>
          </cell>
          <cell r="C139">
            <v>4250081616560</v>
          </cell>
          <cell r="D139" t="str">
            <v>Wachsmaske Filter</v>
          </cell>
          <cell r="E139" t="str">
            <v>2 Stück</v>
          </cell>
          <cell r="F139">
            <v>1</v>
          </cell>
          <cell r="G139">
            <v>50</v>
          </cell>
        </row>
        <row r="140">
          <cell r="B140">
            <v>24420</v>
          </cell>
          <cell r="C140">
            <v>4250081611039</v>
          </cell>
          <cell r="D140" t="str">
            <v>Electronic Racing Waxer 230 V</v>
          </cell>
          <cell r="F140">
            <v>1</v>
          </cell>
          <cell r="G140">
            <v>170</v>
          </cell>
        </row>
        <row r="141">
          <cell r="B141">
            <v>24425</v>
          </cell>
          <cell r="C141">
            <v>4250081614986</v>
          </cell>
          <cell r="D141" t="str">
            <v>IronCover - Wachseisenschutz</v>
          </cell>
          <cell r="F141">
            <v>1</v>
          </cell>
          <cell r="G141">
            <v>25</v>
          </cell>
        </row>
        <row r="142">
          <cell r="B142">
            <v>24426</v>
          </cell>
          <cell r="C142" t="str">
            <v>4250081615006</v>
          </cell>
          <cell r="D142" t="str">
            <v>WaxPro 125 Wachsmaschine</v>
          </cell>
          <cell r="F142">
            <v>1</v>
          </cell>
          <cell r="G142">
            <v>360</v>
          </cell>
        </row>
        <row r="143">
          <cell r="B143">
            <v>24427</v>
          </cell>
          <cell r="C143" t="str">
            <v>4250081615013</v>
          </cell>
          <cell r="D143" t="str">
            <v>WaxPro 125 Ersatzwanne inkl. Rolle</v>
          </cell>
          <cell r="F143">
            <v>1</v>
          </cell>
          <cell r="G143">
            <v>130</v>
          </cell>
        </row>
        <row r="144">
          <cell r="B144">
            <v>24428</v>
          </cell>
          <cell r="C144">
            <v>4250081616911</v>
          </cell>
          <cell r="D144" t="str">
            <v>SuperProPlus Wide</v>
          </cell>
          <cell r="F144">
            <v>1</v>
          </cell>
          <cell r="G144">
            <v>260</v>
          </cell>
        </row>
        <row r="145">
          <cell r="B145">
            <v>24429</v>
          </cell>
          <cell r="C145" t="str">
            <v>4250081616775</v>
          </cell>
          <cell r="D145" t="str">
            <v>ALL-IN-ONE</v>
          </cell>
          <cell r="F145">
            <v>1</v>
          </cell>
          <cell r="G145">
            <v>130</v>
          </cell>
        </row>
        <row r="146">
          <cell r="B146">
            <v>24432</v>
          </cell>
          <cell r="C146" t="str">
            <v>4250081614153</v>
          </cell>
          <cell r="D146" t="str">
            <v>SuperProPlus Worldcup</v>
          </cell>
          <cell r="F146">
            <v>1</v>
          </cell>
          <cell r="G146">
            <v>170</v>
          </cell>
        </row>
        <row r="147">
          <cell r="B147">
            <v>24433</v>
          </cell>
          <cell r="C147">
            <v>4250081611657</v>
          </cell>
          <cell r="D147" t="str">
            <v xml:space="preserve">WaxTisch Profi </v>
          </cell>
          <cell r="F147">
            <v>1</v>
          </cell>
          <cell r="G147">
            <v>800</v>
          </cell>
        </row>
        <row r="148">
          <cell r="B148">
            <v>24437</v>
          </cell>
          <cell r="C148">
            <v>4250081615761</v>
          </cell>
          <cell r="D148" t="str">
            <v>Tischset Nordic</v>
          </cell>
          <cell r="F148">
            <v>1</v>
          </cell>
          <cell r="G148">
            <v>150</v>
          </cell>
        </row>
        <row r="149">
          <cell r="B149">
            <v>24441</v>
          </cell>
          <cell r="C149">
            <v>4250081644419</v>
          </cell>
          <cell r="D149" t="str">
            <v>ALL-IN-ONE 2.0</v>
          </cell>
          <cell r="F149">
            <v>1</v>
          </cell>
          <cell r="G149">
            <v>170</v>
          </cell>
        </row>
        <row r="150">
          <cell r="B150">
            <v>24444</v>
          </cell>
          <cell r="C150" t="str">
            <v>4250081611459</v>
          </cell>
          <cell r="D150" t="str">
            <v xml:space="preserve">WaxingProﬁle Nordic </v>
          </cell>
          <cell r="F150">
            <v>1</v>
          </cell>
          <cell r="G150">
            <v>260</v>
          </cell>
        </row>
        <row r="151">
          <cell r="B151">
            <v>24450</v>
          </cell>
          <cell r="C151" t="str">
            <v>4250081609463</v>
          </cell>
          <cell r="D151" t="str">
            <v xml:space="preserve">Base Edge File Guide 0,5°~1,5° </v>
          </cell>
          <cell r="F151">
            <v>1</v>
          </cell>
          <cell r="G151">
            <v>50</v>
          </cell>
        </row>
        <row r="152">
          <cell r="B152">
            <v>24454</v>
          </cell>
          <cell r="C152" t="str">
            <v>4250081611787</v>
          </cell>
          <cell r="D152" t="str">
            <v>Ergo Easy </v>
          </cell>
          <cell r="F152">
            <v>1</v>
          </cell>
          <cell r="G152">
            <v>29</v>
          </cell>
        </row>
        <row r="153">
          <cell r="B153">
            <v>24456</v>
          </cell>
          <cell r="C153" t="str">
            <v>4250081616317</v>
          </cell>
          <cell r="D153" t="str">
            <v xml:space="preserve">Ergo SideWall Planer  </v>
          </cell>
          <cell r="F153">
            <v>1</v>
          </cell>
          <cell r="G153">
            <v>80</v>
          </cell>
        </row>
        <row r="154">
          <cell r="B154">
            <v>24457</v>
          </cell>
          <cell r="C154">
            <v>4250081614238</v>
          </cell>
          <cell r="D154" t="str">
            <v>CarveEdge MetalFile</v>
          </cell>
          <cell r="F154">
            <v>1</v>
          </cell>
          <cell r="G154">
            <v>80</v>
          </cell>
        </row>
        <row r="155">
          <cell r="B155">
            <v>24460</v>
          </cell>
          <cell r="C155">
            <v>4250081609944</v>
          </cell>
          <cell r="D155" t="str">
            <v>CarveEdge SegmentFile Diamond</v>
          </cell>
          <cell r="F155">
            <v>1</v>
          </cell>
          <cell r="G155">
            <v>10</v>
          </cell>
        </row>
        <row r="156">
          <cell r="B156">
            <v>24463</v>
          </cell>
          <cell r="C156">
            <v>4250081611800</v>
          </cell>
          <cell r="D156" t="str">
            <v>SpareBlade Radius</v>
          </cell>
          <cell r="F156">
            <v>1</v>
          </cell>
          <cell r="G156">
            <v>20</v>
          </cell>
        </row>
        <row r="157">
          <cell r="B157">
            <v>24464</v>
          </cell>
          <cell r="C157">
            <v>4250081611794</v>
          </cell>
          <cell r="D157" t="str">
            <v>Spare File 40mm</v>
          </cell>
          <cell r="F157">
            <v>1</v>
          </cell>
          <cell r="G157">
            <v>14</v>
          </cell>
        </row>
        <row r="158">
          <cell r="B158">
            <v>24474</v>
          </cell>
          <cell r="C158">
            <v>4250081617079</v>
          </cell>
          <cell r="D158" t="str">
            <v xml:space="preserve">SpareBlade Round </v>
          </cell>
          <cell r="F158">
            <v>1</v>
          </cell>
          <cell r="G158">
            <v>20</v>
          </cell>
        </row>
        <row r="159">
          <cell r="B159">
            <v>24475</v>
          </cell>
          <cell r="C159" t="str">
            <v>4250081614917</v>
          </cell>
          <cell r="D159" t="str">
            <v xml:space="preserve">Steel Edge WorldCup </v>
          </cell>
          <cell r="F159">
            <v>1</v>
          </cell>
          <cell r="G159">
            <v>90</v>
          </cell>
        </row>
        <row r="160">
          <cell r="B160">
            <v>24476</v>
          </cell>
          <cell r="C160">
            <v>4250081617802</v>
          </cell>
          <cell r="D160" t="str">
            <v>World Cup File Guide  86 °</v>
          </cell>
          <cell r="F160">
            <v>1</v>
          </cell>
          <cell r="G160">
            <v>30</v>
          </cell>
        </row>
        <row r="161">
          <cell r="B161">
            <v>24477</v>
          </cell>
          <cell r="C161">
            <v>4250081617819</v>
          </cell>
          <cell r="D161" t="str">
            <v>World Cup File Guide  87 °</v>
          </cell>
          <cell r="F161">
            <v>1</v>
          </cell>
          <cell r="G161">
            <v>30</v>
          </cell>
        </row>
        <row r="162">
          <cell r="B162">
            <v>24478</v>
          </cell>
          <cell r="C162">
            <v>4250081617826</v>
          </cell>
          <cell r="D162" t="str">
            <v>World Cup File Guide  88 °</v>
          </cell>
          <cell r="F162">
            <v>1</v>
          </cell>
          <cell r="G162">
            <v>30</v>
          </cell>
        </row>
        <row r="163">
          <cell r="B163">
            <v>24479</v>
          </cell>
          <cell r="C163">
            <v>4250081617833</v>
          </cell>
          <cell r="D163" t="str">
            <v>World Cup File Guide  89 °</v>
          </cell>
          <cell r="F163">
            <v>1</v>
          </cell>
          <cell r="G163">
            <v>30</v>
          </cell>
        </row>
        <row r="164">
          <cell r="B164">
            <v>24481</v>
          </cell>
          <cell r="C164">
            <v>4250081617840</v>
          </cell>
          <cell r="D164" t="str">
            <v>File Guide Clamp</v>
          </cell>
          <cell r="F164">
            <v>1</v>
          </cell>
          <cell r="G164">
            <v>10</v>
          </cell>
        </row>
        <row r="165">
          <cell r="B165">
            <v>24482</v>
          </cell>
          <cell r="C165">
            <v>4250081644822</v>
          </cell>
          <cell r="D165" t="str">
            <v xml:space="preserve">Diamond File World Cup Fine </v>
          </cell>
          <cell r="F165">
            <v>1</v>
          </cell>
          <cell r="G165">
            <v>40</v>
          </cell>
        </row>
        <row r="166">
          <cell r="B166">
            <v>24483</v>
          </cell>
          <cell r="C166">
            <v>4250081644839</v>
          </cell>
          <cell r="D166" t="str">
            <v>Diamond File World Cup Medium</v>
          </cell>
          <cell r="F166">
            <v>1</v>
          </cell>
          <cell r="G166">
            <v>40</v>
          </cell>
        </row>
        <row r="167">
          <cell r="B167">
            <v>24484</v>
          </cell>
          <cell r="C167">
            <v>4250081644846</v>
          </cell>
          <cell r="D167" t="str">
            <v xml:space="preserve">Diamond File World Cup Coarse </v>
          </cell>
          <cell r="F167">
            <v>1</v>
          </cell>
          <cell r="G167">
            <v>40</v>
          </cell>
        </row>
        <row r="168">
          <cell r="B168">
            <v>24485</v>
          </cell>
          <cell r="C168" t="str">
            <v>4250081614139</v>
          </cell>
          <cell r="D168" t="str">
            <v>Cross Structure Tool Nordic</v>
          </cell>
          <cell r="F168">
            <v>1</v>
          </cell>
          <cell r="G168">
            <v>200</v>
          </cell>
        </row>
        <row r="169">
          <cell r="B169">
            <v>24486</v>
          </cell>
          <cell r="C169">
            <v>4250081644860</v>
          </cell>
          <cell r="D169" t="str">
            <v>Smart Edger 230 Volt</v>
          </cell>
          <cell r="F169">
            <v>1</v>
          </cell>
          <cell r="G169">
            <v>500</v>
          </cell>
        </row>
        <row r="170">
          <cell r="B170">
            <v>24487</v>
          </cell>
          <cell r="C170">
            <v>4250081644877</v>
          </cell>
          <cell r="D170" t="str">
            <v>SpareBand SmartEdger Coarse 5 pcs</v>
          </cell>
          <cell r="E170" t="str">
            <v>5 Stück</v>
          </cell>
          <cell r="F170">
            <v>1</v>
          </cell>
          <cell r="G170">
            <v>30</v>
          </cell>
        </row>
        <row r="171">
          <cell r="B171">
            <v>24488</v>
          </cell>
          <cell r="C171">
            <v>4250081644884</v>
          </cell>
          <cell r="D171" t="str">
            <v>SpareBand Smart Edger Fine 5 pcs</v>
          </cell>
          <cell r="E171" t="str">
            <v>5 Stück</v>
          </cell>
          <cell r="F171">
            <v>1</v>
          </cell>
          <cell r="G171">
            <v>30</v>
          </cell>
        </row>
        <row r="172">
          <cell r="B172">
            <v>24489</v>
          </cell>
          <cell r="C172">
            <v>4250081644891</v>
          </cell>
          <cell r="D172" t="str">
            <v>Combi Edger</v>
          </cell>
          <cell r="F172">
            <v>1</v>
          </cell>
          <cell r="G172">
            <v>40</v>
          </cell>
        </row>
        <row r="173">
          <cell r="B173">
            <v>2448901</v>
          </cell>
          <cell r="C173">
            <v>4250081689014</v>
          </cell>
          <cell r="D173" t="str">
            <v>Combi Edger Spare File</v>
          </cell>
          <cell r="F173">
            <v>1</v>
          </cell>
          <cell r="G173">
            <v>20</v>
          </cell>
        </row>
        <row r="174">
          <cell r="B174">
            <v>24490</v>
          </cell>
          <cell r="C174" t="str">
            <v>4250081609449</v>
          </cell>
          <cell r="D174" t="str">
            <v xml:space="preserve">CareFleece  </v>
          </cell>
          <cell r="E174" t="str">
            <v>27mx20cm</v>
          </cell>
          <cell r="F174">
            <v>1</v>
          </cell>
          <cell r="G174">
            <v>33</v>
          </cell>
        </row>
        <row r="175">
          <cell r="B175">
            <v>24491</v>
          </cell>
          <cell r="C175">
            <v>4250081615518</v>
          </cell>
          <cell r="D175" t="str">
            <v xml:space="preserve">CareFleece  </v>
          </cell>
          <cell r="E175" t="str">
            <v>102mx20cm</v>
          </cell>
          <cell r="F175">
            <v>1</v>
          </cell>
          <cell r="G175">
            <v>50</v>
          </cell>
        </row>
        <row r="176">
          <cell r="B176">
            <v>24492</v>
          </cell>
          <cell r="C176">
            <v>4250081615525</v>
          </cell>
          <cell r="D176" t="str">
            <v xml:space="preserve">CareFleece  </v>
          </cell>
          <cell r="E176" t="str">
            <v>20 Stück</v>
          </cell>
          <cell r="F176">
            <v>6</v>
          </cell>
          <cell r="G176">
            <v>15</v>
          </cell>
        </row>
        <row r="177">
          <cell r="B177">
            <v>24495</v>
          </cell>
          <cell r="C177">
            <v>4250081610933</v>
          </cell>
          <cell r="D177" t="str">
            <v>PadSet</v>
          </cell>
          <cell r="F177">
            <v>6</v>
          </cell>
          <cell r="G177">
            <v>10</v>
          </cell>
        </row>
        <row r="178">
          <cell r="B178" t="str">
            <v xml:space="preserve">24496   </v>
          </cell>
          <cell r="C178">
            <v>4250081644969</v>
          </cell>
          <cell r="D178" t="str">
            <v>Semi Edger</v>
          </cell>
          <cell r="F178">
            <v>1</v>
          </cell>
          <cell r="G178">
            <v>40</v>
          </cell>
        </row>
        <row r="179">
          <cell r="B179">
            <v>24497</v>
          </cell>
          <cell r="C179">
            <v>4250081644976</v>
          </cell>
          <cell r="D179" t="str">
            <v>Profi Edger</v>
          </cell>
          <cell r="F179">
            <v>1</v>
          </cell>
          <cell r="G179">
            <v>65</v>
          </cell>
        </row>
        <row r="180">
          <cell r="B180">
            <v>24498</v>
          </cell>
          <cell r="C180">
            <v>4250081644983</v>
          </cell>
          <cell r="D180" t="str">
            <v>Side Wall Planer Pro</v>
          </cell>
          <cell r="F180">
            <v>1</v>
          </cell>
          <cell r="G180">
            <v>100</v>
          </cell>
        </row>
        <row r="181">
          <cell r="B181">
            <v>24502</v>
          </cell>
          <cell r="C181">
            <v>4250081616898</v>
          </cell>
          <cell r="D181" t="str">
            <v>BaseBrush Bronze</v>
          </cell>
          <cell r="F181">
            <v>6</v>
          </cell>
          <cell r="G181">
            <v>28</v>
          </cell>
        </row>
        <row r="182">
          <cell r="B182">
            <v>24503</v>
          </cell>
          <cell r="C182" t="str">
            <v>4250081614764</v>
          </cell>
          <cell r="D182" t="str">
            <v xml:space="preserve">BaseBrush Steel MicroFinish </v>
          </cell>
          <cell r="F182">
            <v>6</v>
          </cell>
          <cell r="G182">
            <v>75</v>
          </cell>
        </row>
        <row r="183">
          <cell r="B183">
            <v>24510</v>
          </cell>
          <cell r="C183" t="str">
            <v>4250081614788</v>
          </cell>
          <cell r="D183" t="str">
            <v xml:space="preserve">BaseBrush Nylon </v>
          </cell>
          <cell r="F183">
            <v>6</v>
          </cell>
          <cell r="G183">
            <v>17</v>
          </cell>
        </row>
        <row r="184">
          <cell r="B184">
            <v>24513</v>
          </cell>
          <cell r="C184" t="str">
            <v>4250081614849</v>
          </cell>
          <cell r="D184" t="str">
            <v xml:space="preserve">BaseBrush Rosshaar </v>
          </cell>
          <cell r="F184">
            <v>6</v>
          </cell>
          <cell r="G184">
            <v>18</v>
          </cell>
        </row>
        <row r="185">
          <cell r="B185">
            <v>24518</v>
          </cell>
          <cell r="C185">
            <v>4250081645188</v>
          </cell>
          <cell r="D185" t="str">
            <v xml:space="preserve">Racing Base Cleaner </v>
          </cell>
          <cell r="E185" t="str">
            <v>100ml</v>
          </cell>
          <cell r="F185">
            <v>4</v>
          </cell>
          <cell r="G185">
            <v>30</v>
          </cell>
        </row>
        <row r="186">
          <cell r="B186">
            <v>24519</v>
          </cell>
          <cell r="C186">
            <v>4250081645195</v>
          </cell>
          <cell r="D186" t="str">
            <v xml:space="preserve">Racing Base Cleaner </v>
          </cell>
          <cell r="E186" t="str">
            <v>500ml</v>
          </cell>
          <cell r="F186">
            <v>1</v>
          </cell>
          <cell r="G186">
            <v>80</v>
          </cell>
        </row>
        <row r="187">
          <cell r="B187">
            <v>24520</v>
          </cell>
          <cell r="C187" t="str">
            <v>4250081612227</v>
          </cell>
          <cell r="D187" t="str">
            <v>OvalBrush Bronze</v>
          </cell>
          <cell r="F187">
            <v>1</v>
          </cell>
          <cell r="G187">
            <v>60</v>
          </cell>
        </row>
        <row r="188">
          <cell r="B188">
            <v>24522</v>
          </cell>
          <cell r="C188" t="str">
            <v>4250081612241</v>
          </cell>
          <cell r="D188" t="str">
            <v xml:space="preserve">OvalBrush Steel </v>
          </cell>
          <cell r="F188">
            <v>1</v>
          </cell>
          <cell r="G188">
            <v>80</v>
          </cell>
        </row>
        <row r="189">
          <cell r="B189">
            <v>24523</v>
          </cell>
          <cell r="C189" t="str">
            <v>4250081612258</v>
          </cell>
          <cell r="D189" t="str">
            <v xml:space="preserve">OvalBrush Steel MicroFinish </v>
          </cell>
          <cell r="F189">
            <v>1</v>
          </cell>
          <cell r="G189">
            <v>100</v>
          </cell>
        </row>
        <row r="190">
          <cell r="B190">
            <v>24524</v>
          </cell>
          <cell r="C190">
            <v>4250081645249</v>
          </cell>
          <cell r="D190" t="str">
            <v>BaseBrush Steel</v>
          </cell>
          <cell r="F190">
            <v>4</v>
          </cell>
          <cell r="G190">
            <v>50</v>
          </cell>
        </row>
        <row r="191">
          <cell r="B191">
            <v>24530</v>
          </cell>
          <cell r="C191" t="str">
            <v>4250081612265</v>
          </cell>
          <cell r="D191" t="str">
            <v xml:space="preserve">OvalBrush Nylon </v>
          </cell>
          <cell r="F191">
            <v>1</v>
          </cell>
          <cell r="G191">
            <v>35</v>
          </cell>
        </row>
        <row r="192">
          <cell r="B192">
            <v>24533</v>
          </cell>
          <cell r="C192">
            <v>4250081612296</v>
          </cell>
          <cell r="D192" t="str">
            <v xml:space="preserve">OvalBrush Rosshaar </v>
          </cell>
          <cell r="F192">
            <v>1</v>
          </cell>
          <cell r="G192">
            <v>45</v>
          </cell>
        </row>
        <row r="193">
          <cell r="B193">
            <v>24534</v>
          </cell>
          <cell r="C193">
            <v>4250081645348</v>
          </cell>
          <cell r="D193" t="str">
            <v>OvalBrush Bronze long wire</v>
          </cell>
          <cell r="F193">
            <v>1</v>
          </cell>
          <cell r="G193">
            <v>80</v>
          </cell>
        </row>
        <row r="194">
          <cell r="B194">
            <v>24580</v>
          </cell>
          <cell r="C194">
            <v>4250081645805</v>
          </cell>
          <cell r="D194" t="str">
            <v>DigitalRacingWaxer 15mm Plate 230 V</v>
          </cell>
          <cell r="F194">
            <v>1</v>
          </cell>
          <cell r="G194">
            <v>250</v>
          </cell>
        </row>
        <row r="195">
          <cell r="B195">
            <v>24582</v>
          </cell>
          <cell r="C195">
            <v>4250081645829</v>
          </cell>
          <cell r="D195" t="str">
            <v>DigitalRacingWaxer 25mm Plate 230 V</v>
          </cell>
          <cell r="F195">
            <v>1</v>
          </cell>
          <cell r="G195">
            <v>500</v>
          </cell>
        </row>
        <row r="196">
          <cell r="B196">
            <v>24612</v>
          </cell>
          <cell r="C196">
            <v>4250081615952</v>
          </cell>
          <cell r="D196" t="str">
            <v>Segment Stone Blue</v>
          </cell>
          <cell r="F196">
            <v>1</v>
          </cell>
          <cell r="G196">
            <v>10</v>
          </cell>
        </row>
        <row r="197">
          <cell r="B197">
            <v>24617</v>
          </cell>
          <cell r="C197" t="str">
            <v>4250081616072</v>
          </cell>
          <cell r="D197" t="str">
            <v xml:space="preserve">Schneethermometer FlashPen </v>
          </cell>
          <cell r="F197">
            <v>1</v>
          </cell>
          <cell r="G197">
            <v>100</v>
          </cell>
        </row>
        <row r="198">
          <cell r="B198">
            <v>24621</v>
          </cell>
          <cell r="C198" t="str">
            <v>4250081616546</v>
          </cell>
          <cell r="D198" t="str">
            <v xml:space="preserve">Cross Structure KIT Nordic </v>
          </cell>
          <cell r="F198">
            <v>1</v>
          </cell>
          <cell r="G198">
            <v>200</v>
          </cell>
        </row>
        <row r="199">
          <cell r="B199">
            <v>24622</v>
          </cell>
          <cell r="C199" t="str">
            <v>4250081616096</v>
          </cell>
          <cell r="D199" t="str">
            <v xml:space="preserve">Plexiklingenschärfer Racing </v>
          </cell>
          <cell r="F199">
            <v>1</v>
          </cell>
          <cell r="G199">
            <v>50</v>
          </cell>
        </row>
        <row r="200">
          <cell r="B200" t="str">
            <v xml:space="preserve">24623    </v>
          </cell>
          <cell r="C200">
            <v>4250081646239</v>
          </cell>
          <cell r="D200" t="str">
            <v xml:space="preserve">Base Edge File Guide Set (0,5°-0,7°-1,0°) </v>
          </cell>
          <cell r="F200">
            <v>1</v>
          </cell>
          <cell r="G200">
            <v>20</v>
          </cell>
        </row>
        <row r="201">
          <cell r="B201">
            <v>24624</v>
          </cell>
          <cell r="C201" t="str">
            <v>4250081616119</v>
          </cell>
          <cell r="D201" t="str">
            <v xml:space="preserve">Edge Trick </v>
          </cell>
          <cell r="F201">
            <v>1</v>
          </cell>
          <cell r="G201">
            <v>20</v>
          </cell>
        </row>
        <row r="202">
          <cell r="B202">
            <v>24640</v>
          </cell>
          <cell r="C202">
            <v>4250081646406</v>
          </cell>
          <cell r="D202" t="str">
            <v>Nordic Racing Spanner</v>
          </cell>
          <cell r="F202">
            <v>1</v>
          </cell>
          <cell r="G202">
            <v>150</v>
          </cell>
        </row>
        <row r="203">
          <cell r="B203">
            <v>24871</v>
          </cell>
          <cell r="C203">
            <v>4250081648714</v>
          </cell>
          <cell r="D203" t="str">
            <v>Ski Tour Wax Stick</v>
          </cell>
          <cell r="E203" t="str">
            <v>50g</v>
          </cell>
          <cell r="F203">
            <v>6</v>
          </cell>
          <cell r="G203">
            <v>20</v>
          </cell>
        </row>
        <row r="204">
          <cell r="B204">
            <v>24873</v>
          </cell>
          <cell r="C204">
            <v>4250081648738</v>
          </cell>
          <cell r="D204" t="str">
            <v>Ski Tour Skin Spray</v>
          </cell>
          <cell r="E204" t="str">
            <v>125ml</v>
          </cell>
          <cell r="F204">
            <v>6</v>
          </cell>
          <cell r="G204">
            <v>20</v>
          </cell>
        </row>
        <row r="205">
          <cell r="B205">
            <v>24874</v>
          </cell>
          <cell r="C205">
            <v>4250081648745</v>
          </cell>
          <cell r="D205" t="str">
            <v xml:space="preserve">Skin Cleaner </v>
          </cell>
          <cell r="E205" t="str">
            <v>100ml</v>
          </cell>
          <cell r="F205">
            <v>6</v>
          </cell>
          <cell r="G205">
            <v>18</v>
          </cell>
        </row>
        <row r="206">
          <cell r="B206">
            <v>24874</v>
          </cell>
          <cell r="C206">
            <v>4250081648745</v>
          </cell>
          <cell r="D206" t="str">
            <v xml:space="preserve">Skin Cleaner </v>
          </cell>
          <cell r="E206" t="str">
            <v>100 ml</v>
          </cell>
          <cell r="F206">
            <v>6</v>
          </cell>
          <cell r="G206">
            <v>18</v>
          </cell>
        </row>
        <row r="207">
          <cell r="B207">
            <v>24874</v>
          </cell>
          <cell r="C207">
            <v>4250081648745</v>
          </cell>
          <cell r="D207" t="str">
            <v xml:space="preserve">Skin Cleaner </v>
          </cell>
          <cell r="E207" t="str">
            <v>100ml</v>
          </cell>
          <cell r="F207">
            <v>6</v>
          </cell>
          <cell r="G207">
            <v>20</v>
          </cell>
        </row>
        <row r="208">
          <cell r="B208">
            <v>24875</v>
          </cell>
          <cell r="C208">
            <v>4250081648752</v>
          </cell>
          <cell r="D208" t="str">
            <v>Ski Tour Skin Spray Racing</v>
          </cell>
          <cell r="E208" t="str">
            <v>50ml</v>
          </cell>
          <cell r="F208">
            <v>1</v>
          </cell>
          <cell r="G208">
            <v>130</v>
          </cell>
        </row>
        <row r="209">
          <cell r="B209">
            <v>24877</v>
          </cell>
          <cell r="C209">
            <v>4250081648776</v>
          </cell>
          <cell r="D209" t="str">
            <v>Ski Tour Decor Spray</v>
          </cell>
          <cell r="E209" t="str">
            <v>125ml</v>
          </cell>
          <cell r="F209">
            <v>6</v>
          </cell>
          <cell r="G209">
            <v>20</v>
          </cell>
        </row>
        <row r="210">
          <cell r="B210">
            <v>24878</v>
          </cell>
          <cell r="C210">
            <v>4250081648783</v>
          </cell>
          <cell r="D210" t="str">
            <v xml:space="preserve">Nordic Skin Spray </v>
          </cell>
          <cell r="E210" t="str">
            <v>60 ml</v>
          </cell>
          <cell r="F210">
            <v>6</v>
          </cell>
          <cell r="G210">
            <v>18</v>
          </cell>
        </row>
        <row r="211">
          <cell r="B211">
            <v>24900</v>
          </cell>
          <cell r="C211">
            <v>4250081609494</v>
          </cell>
          <cell r="D211" t="str">
            <v xml:space="preserve">BaseWax Mix EC </v>
          </cell>
          <cell r="E211" t="str">
            <v>150g</v>
          </cell>
          <cell r="F211">
            <v>1</v>
          </cell>
          <cell r="G211">
            <v>22</v>
          </cell>
        </row>
        <row r="212">
          <cell r="B212">
            <v>24906</v>
          </cell>
          <cell r="C212">
            <v>4250081610919</v>
          </cell>
          <cell r="D212" t="str">
            <v>Jump Ceramic Wax</v>
          </cell>
          <cell r="E212" t="str">
            <v>150g</v>
          </cell>
          <cell r="F212">
            <v>6</v>
          </cell>
          <cell r="G212">
            <v>18</v>
          </cell>
        </row>
        <row r="213">
          <cell r="B213">
            <v>24908</v>
          </cell>
          <cell r="C213">
            <v>4250081610841</v>
          </cell>
          <cell r="D213" t="str">
            <v>Syntec LF 21 Racing Base</v>
          </cell>
          <cell r="E213" t="str">
            <v>150g</v>
          </cell>
          <cell r="F213">
            <v>6</v>
          </cell>
          <cell r="G213">
            <v>55</v>
          </cell>
        </row>
        <row r="214">
          <cell r="B214">
            <v>24911</v>
          </cell>
          <cell r="C214">
            <v>4250081649117</v>
          </cell>
          <cell r="D214" t="str">
            <v>Syntac LF 21 Racing Base</v>
          </cell>
          <cell r="E214" t="str">
            <v>2x35g</v>
          </cell>
          <cell r="F214">
            <v>6</v>
          </cell>
          <cell r="G214">
            <v>30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36"/>
  <sheetViews>
    <sheetView showGridLines="0" tabSelected="1" zoomScale="115" zoomScaleNormal="115" workbookViewId="0">
      <selection activeCell="D14" sqref="D14"/>
    </sheetView>
  </sheetViews>
  <sheetFormatPr baseColWidth="10" defaultColWidth="11.42578125" defaultRowHeight="15"/>
  <cols>
    <col min="1" max="1" width="15.140625" style="6" customWidth="1"/>
    <col min="2" max="2" width="44.28515625" style="6" customWidth="1"/>
    <col min="3" max="3" width="18.85546875" style="6" customWidth="1"/>
    <col min="4" max="4" width="20.7109375" style="6" bestFit="1" customWidth="1"/>
    <col min="5" max="5" width="18.7109375" style="6" bestFit="1" customWidth="1"/>
    <col min="6" max="6" width="22.28515625" style="16" customWidth="1"/>
    <col min="7" max="16384" width="11.42578125" style="6"/>
  </cols>
  <sheetData>
    <row r="1" spans="1:6" ht="20.25" customHeight="1">
      <c r="A1" s="75" t="s">
        <v>223</v>
      </c>
      <c r="B1" s="75"/>
      <c r="C1" s="75"/>
      <c r="D1" s="22"/>
      <c r="E1" s="4"/>
      <c r="F1" s="5"/>
    </row>
    <row r="2" spans="1:6" ht="20.25" customHeight="1" thickBot="1">
      <c r="A2" s="76"/>
      <c r="B2" s="76"/>
      <c r="C2" s="76"/>
      <c r="D2" s="23"/>
      <c r="E2" s="7"/>
      <c r="F2" s="8"/>
    </row>
    <row r="3" spans="1:6" ht="17.25" thickBot="1">
      <c r="A3" s="43" t="s">
        <v>0</v>
      </c>
      <c r="B3" s="43"/>
      <c r="C3" s="43"/>
      <c r="D3" s="43" t="s">
        <v>1</v>
      </c>
      <c r="E3" s="43"/>
      <c r="F3" s="44"/>
    </row>
    <row r="4" spans="1:6" ht="25.5" customHeight="1" thickTop="1" thickBot="1">
      <c r="A4" s="47" t="s">
        <v>2</v>
      </c>
      <c r="B4" s="1"/>
      <c r="C4" s="9"/>
      <c r="D4" s="69"/>
      <c r="E4" s="70"/>
      <c r="F4" s="71"/>
    </row>
    <row r="5" spans="1:6" ht="25.5" customHeight="1" thickTop="1">
      <c r="A5" s="48" t="s">
        <v>3</v>
      </c>
      <c r="B5" s="24"/>
      <c r="C5" s="9"/>
      <c r="D5" s="72"/>
      <c r="E5" s="73"/>
      <c r="F5" s="74"/>
    </row>
    <row r="6" spans="1:6" ht="25.5" customHeight="1" thickBot="1">
      <c r="A6" s="48"/>
      <c r="B6" s="25"/>
      <c r="C6" s="9"/>
      <c r="D6" s="72"/>
      <c r="E6" s="73"/>
      <c r="F6" s="74"/>
    </row>
    <row r="7" spans="1:6" ht="25.5" customHeight="1" thickTop="1" thickBot="1">
      <c r="A7" s="48" t="s">
        <v>4</v>
      </c>
      <c r="B7" s="17"/>
      <c r="C7" s="9"/>
      <c r="D7" s="72"/>
      <c r="E7" s="73"/>
      <c r="F7" s="74"/>
    </row>
    <row r="8" spans="1:6" ht="25.5" customHeight="1" thickTop="1" thickBot="1">
      <c r="A8" s="48" t="s">
        <v>5</v>
      </c>
      <c r="B8" s="1"/>
      <c r="C8" s="9"/>
      <c r="D8" s="72"/>
      <c r="E8" s="73"/>
      <c r="F8" s="74"/>
    </row>
    <row r="9" spans="1:6" ht="25.5" customHeight="1" thickTop="1" thickBot="1">
      <c r="A9" s="48" t="s">
        <v>6</v>
      </c>
      <c r="B9" s="2"/>
      <c r="C9" s="9"/>
      <c r="D9" s="72"/>
      <c r="E9" s="73"/>
      <c r="F9" s="74"/>
    </row>
    <row r="10" spans="1:6" ht="16.5" thickTop="1" thickBot="1">
      <c r="A10" s="9"/>
      <c r="B10" s="9"/>
      <c r="C10" s="9"/>
      <c r="D10" s="9"/>
      <c r="E10" s="9"/>
      <c r="F10" s="10"/>
    </row>
    <row r="11" spans="1:6" ht="16.5" thickTop="1" thickBot="1">
      <c r="A11" s="45" t="s">
        <v>7</v>
      </c>
      <c r="B11" s="45" t="s">
        <v>8</v>
      </c>
      <c r="C11" s="45" t="s">
        <v>9</v>
      </c>
      <c r="D11" s="45" t="s">
        <v>10</v>
      </c>
      <c r="E11" s="45" t="s">
        <v>11</v>
      </c>
      <c r="F11" s="46" t="s">
        <v>12</v>
      </c>
    </row>
    <row r="12" spans="1:6" ht="9.6" customHeight="1" thickTop="1" thickBot="1">
      <c r="A12" s="40"/>
      <c r="B12" s="40"/>
      <c r="C12" s="40"/>
      <c r="D12" s="40"/>
      <c r="E12" s="40"/>
      <c r="F12" s="41"/>
    </row>
    <row r="13" spans="1:6" ht="17.45" customHeight="1" thickTop="1">
      <c r="A13" s="68" t="s">
        <v>178</v>
      </c>
      <c r="B13" s="68"/>
      <c r="C13" s="68"/>
      <c r="D13" s="68"/>
      <c r="E13" s="68"/>
      <c r="F13" s="49">
        <f>SUM(F14:F70)</f>
        <v>0</v>
      </c>
    </row>
    <row r="14" spans="1:6" ht="17.45" customHeight="1" thickBot="1">
      <c r="A14" s="11">
        <v>20056</v>
      </c>
      <c r="B14" s="12" t="s">
        <v>14</v>
      </c>
      <c r="C14" s="12" t="s">
        <v>15</v>
      </c>
      <c r="D14" s="3"/>
      <c r="E14" s="13">
        <f>VLOOKUP(A14,'[1]Preisliste ab 01.04.2020'!$B$24:$G$214,6,FALSE)</f>
        <v>45</v>
      </c>
      <c r="F14" s="14">
        <f>D14*E14</f>
        <v>0</v>
      </c>
    </row>
    <row r="15" spans="1:6" ht="15" customHeight="1" thickBot="1">
      <c r="A15" s="11">
        <v>24002</v>
      </c>
      <c r="B15" s="12" t="s">
        <v>53</v>
      </c>
      <c r="C15" s="12" t="s">
        <v>52</v>
      </c>
      <c r="D15" s="3"/>
      <c r="E15" s="13">
        <f>VLOOKUP(A15,'[1]Preisliste ab 01.04.2020'!$B$24:$G$214,6,FALSE)</f>
        <v>20</v>
      </c>
      <c r="F15" s="14">
        <f t="shared" ref="F15:F69" si="0">D15*E15</f>
        <v>0</v>
      </c>
    </row>
    <row r="16" spans="1:6" ht="15" customHeight="1" thickBot="1">
      <c r="A16" s="11">
        <v>24003</v>
      </c>
      <c r="B16" s="12" t="s">
        <v>53</v>
      </c>
      <c r="C16" s="12" t="s">
        <v>54</v>
      </c>
      <c r="D16" s="3"/>
      <c r="E16" s="13">
        <f>VLOOKUP(A16,'[1]Preisliste ab 01.04.2020'!$B$24:$G$214,6,FALSE)</f>
        <v>13</v>
      </c>
      <c r="F16" s="14">
        <f t="shared" si="0"/>
        <v>0</v>
      </c>
    </row>
    <row r="17" spans="1:6" ht="15" customHeight="1" thickBot="1">
      <c r="A17" s="11">
        <v>24006</v>
      </c>
      <c r="B17" s="12" t="s">
        <v>195</v>
      </c>
      <c r="C17" s="12" t="s">
        <v>51</v>
      </c>
      <c r="D17" s="3"/>
      <c r="E17" s="13">
        <f>VLOOKUP(A17,'[1]Preisliste ab 01.04.2020'!$B$24:$G$214,6,FALSE)</f>
        <v>20</v>
      </c>
      <c r="F17" s="14">
        <f t="shared" si="0"/>
        <v>0</v>
      </c>
    </row>
    <row r="18" spans="1:6" ht="15" customHeight="1" thickBot="1">
      <c r="A18" s="11">
        <v>24016</v>
      </c>
      <c r="B18" s="12" t="s">
        <v>55</v>
      </c>
      <c r="C18" s="12" t="s">
        <v>56</v>
      </c>
      <c r="D18" s="3"/>
      <c r="E18" s="13">
        <f>VLOOKUP(A18,'[1]Preisliste ab 01.04.2020'!$B$24:$G$214,6,FALSE)</f>
        <v>18</v>
      </c>
      <c r="F18" s="14">
        <f t="shared" si="0"/>
        <v>0</v>
      </c>
    </row>
    <row r="19" spans="1:6" ht="15" customHeight="1" thickBot="1">
      <c r="A19" s="11">
        <v>24018</v>
      </c>
      <c r="B19" s="12" t="s">
        <v>57</v>
      </c>
      <c r="C19" s="12" t="s">
        <v>58</v>
      </c>
      <c r="D19" s="3"/>
      <c r="E19" s="13">
        <f>VLOOKUP(A19,'[1]Preisliste ab 01.04.2020'!$B$24:$G$214,6,FALSE)</f>
        <v>18</v>
      </c>
      <c r="F19" s="14">
        <f t="shared" si="0"/>
        <v>0</v>
      </c>
    </row>
    <row r="20" spans="1:6" ht="15" customHeight="1" thickBot="1">
      <c r="A20" s="11">
        <v>24022</v>
      </c>
      <c r="B20" s="12" t="s">
        <v>214</v>
      </c>
      <c r="C20" s="12" t="s">
        <v>56</v>
      </c>
      <c r="D20" s="3"/>
      <c r="E20" s="13">
        <f>VLOOKUP(A20,'[1]Preisliste ab 01.04.2020'!$B$24:$G$214,6,FALSE)</f>
        <v>35</v>
      </c>
      <c r="F20" s="14">
        <f t="shared" si="0"/>
        <v>0</v>
      </c>
    </row>
    <row r="21" spans="1:6" ht="15" customHeight="1" thickBot="1">
      <c r="A21" s="11">
        <v>24024</v>
      </c>
      <c r="B21" s="12" t="s">
        <v>59</v>
      </c>
      <c r="C21" s="12" t="s">
        <v>60</v>
      </c>
      <c r="D21" s="3"/>
      <c r="E21" s="13">
        <f>VLOOKUP(A21,'[1]Preisliste ab 01.04.2020'!$B$24:$G$214,6,FALSE)</f>
        <v>18</v>
      </c>
      <c r="F21" s="14">
        <f t="shared" si="0"/>
        <v>0</v>
      </c>
    </row>
    <row r="22" spans="1:6" ht="15" customHeight="1" thickBot="1">
      <c r="A22" s="11">
        <v>24031</v>
      </c>
      <c r="B22" s="12" t="s">
        <v>61</v>
      </c>
      <c r="C22" s="12" t="s">
        <v>51</v>
      </c>
      <c r="D22" s="3"/>
      <c r="E22" s="13">
        <f>VLOOKUP(A22,'[1]Preisliste ab 01.04.2020'!$B$24:$G$214,6,FALSE)</f>
        <v>20</v>
      </c>
      <c r="F22" s="14">
        <f t="shared" si="0"/>
        <v>0</v>
      </c>
    </row>
    <row r="23" spans="1:6" ht="15" customHeight="1" thickBot="1">
      <c r="A23" s="11">
        <v>24032</v>
      </c>
      <c r="B23" s="12" t="s">
        <v>231</v>
      </c>
      <c r="C23" s="12" t="s">
        <v>99</v>
      </c>
      <c r="D23" s="3"/>
      <c r="E23" s="13">
        <f>VLOOKUP(A23,'[1]Preisliste ab 01.04.2020'!$B$24:$G$214,6,FALSE)</f>
        <v>35</v>
      </c>
      <c r="F23" s="14">
        <f t="shared" si="0"/>
        <v>0</v>
      </c>
    </row>
    <row r="24" spans="1:6" ht="15" customHeight="1" thickBot="1">
      <c r="A24" s="11">
        <v>24033</v>
      </c>
      <c r="B24" s="12" t="s">
        <v>222</v>
      </c>
      <c r="C24" s="12" t="s">
        <v>99</v>
      </c>
      <c r="D24" s="3"/>
      <c r="E24" s="13">
        <f>VLOOKUP(A24,'[1]Preisliste ab 01.04.2020'!$B$24:$G$214,6,FALSE)</f>
        <v>35</v>
      </c>
      <c r="F24" s="14">
        <f t="shared" si="0"/>
        <v>0</v>
      </c>
    </row>
    <row r="25" spans="1:6" ht="15" customHeight="1" thickBot="1">
      <c r="A25" s="11">
        <v>24034</v>
      </c>
      <c r="B25" s="12" t="s">
        <v>232</v>
      </c>
      <c r="C25" s="12" t="s">
        <v>99</v>
      </c>
      <c r="D25" s="3"/>
      <c r="E25" s="13">
        <f>VLOOKUP(A25,'[1]Preisliste ab 01.04.2020'!$B$24:$G$214,6,FALSE)</f>
        <v>35</v>
      </c>
      <c r="F25" s="14">
        <f t="shared" si="0"/>
        <v>0</v>
      </c>
    </row>
    <row r="26" spans="1:6" ht="15" customHeight="1" thickBot="1">
      <c r="A26" s="11">
        <v>24035</v>
      </c>
      <c r="B26" s="12" t="s">
        <v>233</v>
      </c>
      <c r="C26" s="12" t="s">
        <v>17</v>
      </c>
      <c r="D26" s="3"/>
      <c r="E26" s="13">
        <f>VLOOKUP(A26,'[1]Preisliste ab 01.04.2020'!$B$24:$G$214,6,FALSE)</f>
        <v>100</v>
      </c>
      <c r="F26" s="14">
        <f t="shared" si="0"/>
        <v>0</v>
      </c>
    </row>
    <row r="27" spans="1:6" ht="15" customHeight="1" thickBot="1">
      <c r="A27" s="11">
        <v>24062</v>
      </c>
      <c r="B27" s="12" t="s">
        <v>234</v>
      </c>
      <c r="C27" s="12" t="s">
        <v>60</v>
      </c>
      <c r="D27" s="3"/>
      <c r="E27" s="13">
        <f>VLOOKUP(A27,'[1]Preisliste ab 01.04.2020'!$B$24:$G$214,6,FALSE)</f>
        <v>80</v>
      </c>
      <c r="F27" s="14">
        <f t="shared" si="0"/>
        <v>0</v>
      </c>
    </row>
    <row r="28" spans="1:6" ht="15" customHeight="1" thickBot="1">
      <c r="A28" s="11">
        <v>24063</v>
      </c>
      <c r="B28" s="12" t="s">
        <v>235</v>
      </c>
      <c r="C28" s="12" t="s">
        <v>60</v>
      </c>
      <c r="D28" s="3"/>
      <c r="E28" s="13">
        <f>VLOOKUP(A28,'[1]Preisliste ab 01.04.2020'!$B$24:$G$214,6,FALSE)</f>
        <v>80</v>
      </c>
      <c r="F28" s="14">
        <f t="shared" si="0"/>
        <v>0</v>
      </c>
    </row>
    <row r="29" spans="1:6" ht="15" customHeight="1" thickBot="1">
      <c r="A29" s="11">
        <v>24064</v>
      </c>
      <c r="B29" s="12" t="s">
        <v>236</v>
      </c>
      <c r="C29" s="12" t="s">
        <v>60</v>
      </c>
      <c r="D29" s="3"/>
      <c r="E29" s="13">
        <f>VLOOKUP(A29,'[1]Preisliste ab 01.04.2020'!$B$24:$G$214,6,FALSE)</f>
        <v>80</v>
      </c>
      <c r="F29" s="14">
        <f t="shared" si="0"/>
        <v>0</v>
      </c>
    </row>
    <row r="30" spans="1:6" ht="15" customHeight="1" thickBot="1">
      <c r="A30" s="11">
        <v>24101</v>
      </c>
      <c r="B30" s="12" t="s">
        <v>62</v>
      </c>
      <c r="C30" s="12" t="s">
        <v>52</v>
      </c>
      <c r="D30" s="3"/>
      <c r="E30" s="13">
        <f>VLOOKUP(A30,'[1]Preisliste ab 01.04.2020'!$B$24:$G$214,6,FALSE)</f>
        <v>17</v>
      </c>
      <c r="F30" s="14">
        <f t="shared" si="0"/>
        <v>0</v>
      </c>
    </row>
    <row r="31" spans="1:6" ht="15" customHeight="1" thickBot="1">
      <c r="A31" s="11">
        <v>24104</v>
      </c>
      <c r="B31" s="12" t="s">
        <v>62</v>
      </c>
      <c r="C31" s="12" t="s">
        <v>54</v>
      </c>
      <c r="D31" s="3"/>
      <c r="E31" s="13">
        <f>VLOOKUP(A31,'[1]Preisliste ab 01.04.2020'!$B$24:$G$214,6,FALSE)</f>
        <v>12</v>
      </c>
      <c r="F31" s="14">
        <f t="shared" si="0"/>
        <v>0</v>
      </c>
    </row>
    <row r="32" spans="1:6" ht="15" customHeight="1" thickBot="1">
      <c r="A32" s="11">
        <v>24111</v>
      </c>
      <c r="B32" s="12" t="s">
        <v>63</v>
      </c>
      <c r="C32" s="12" t="s">
        <v>52</v>
      </c>
      <c r="D32" s="3"/>
      <c r="E32" s="13">
        <f>VLOOKUP(A32,'[1]Preisliste ab 01.04.2020'!$B$24:$G$214,6,FALSE)</f>
        <v>17</v>
      </c>
      <c r="F32" s="14">
        <f t="shared" si="0"/>
        <v>0</v>
      </c>
    </row>
    <row r="33" spans="1:6" ht="15" customHeight="1" thickBot="1">
      <c r="A33" s="11">
        <v>24114</v>
      </c>
      <c r="B33" s="12" t="s">
        <v>63</v>
      </c>
      <c r="C33" s="12" t="s">
        <v>54</v>
      </c>
      <c r="D33" s="3"/>
      <c r="E33" s="13">
        <f>VLOOKUP(A33,'[1]Preisliste ab 01.04.2020'!$B$24:$G$214,6,FALSE)</f>
        <v>12</v>
      </c>
      <c r="F33" s="14">
        <f t="shared" si="0"/>
        <v>0</v>
      </c>
    </row>
    <row r="34" spans="1:6" ht="15" customHeight="1" thickBot="1">
      <c r="A34" s="11">
        <v>24115</v>
      </c>
      <c r="B34" s="12" t="s">
        <v>179</v>
      </c>
      <c r="C34" s="12" t="s">
        <v>13</v>
      </c>
      <c r="D34" s="3"/>
      <c r="E34" s="13">
        <f>VLOOKUP(A34,'[1]Preisliste ab 01.04.2020'!$B$24:$G$214,6,FALSE)</f>
        <v>100</v>
      </c>
      <c r="F34" s="14">
        <f t="shared" si="0"/>
        <v>0</v>
      </c>
    </row>
    <row r="35" spans="1:6" ht="15" customHeight="1" thickBot="1">
      <c r="A35" s="11">
        <v>24121</v>
      </c>
      <c r="B35" s="12" t="s">
        <v>64</v>
      </c>
      <c r="C35" s="12" t="s">
        <v>52</v>
      </c>
      <c r="D35" s="3"/>
      <c r="E35" s="13">
        <f>VLOOKUP(A35,'[1]Preisliste ab 01.04.2020'!$B$24:$G$214,6,FALSE)</f>
        <v>17</v>
      </c>
      <c r="F35" s="14">
        <f t="shared" si="0"/>
        <v>0</v>
      </c>
    </row>
    <row r="36" spans="1:6" ht="15" customHeight="1" thickBot="1">
      <c r="A36" s="11">
        <v>24124</v>
      </c>
      <c r="B36" s="12" t="s">
        <v>64</v>
      </c>
      <c r="C36" s="12" t="s">
        <v>54</v>
      </c>
      <c r="D36" s="3"/>
      <c r="E36" s="13">
        <f>VLOOKUP(A36,'[1]Preisliste ab 01.04.2020'!$B$24:$G$214,6,FALSE)</f>
        <v>12</v>
      </c>
      <c r="F36" s="14">
        <f t="shared" si="0"/>
        <v>0</v>
      </c>
    </row>
    <row r="37" spans="1:6" ht="15" customHeight="1" thickBot="1">
      <c r="A37" s="11">
        <v>24127</v>
      </c>
      <c r="B37" s="12" t="s">
        <v>65</v>
      </c>
      <c r="C37" s="12" t="s">
        <v>54</v>
      </c>
      <c r="D37" s="3"/>
      <c r="E37" s="13">
        <f>VLOOKUP(A37,'[1]Preisliste ab 01.04.2020'!$B$24:$G$214,6,FALSE)</f>
        <v>12</v>
      </c>
      <c r="F37" s="14">
        <f t="shared" si="0"/>
        <v>0</v>
      </c>
    </row>
    <row r="38" spans="1:6" ht="15" customHeight="1" thickBot="1">
      <c r="A38" s="11">
        <v>24128</v>
      </c>
      <c r="B38" s="12" t="s">
        <v>66</v>
      </c>
      <c r="C38" s="12" t="s">
        <v>54</v>
      </c>
      <c r="D38" s="3"/>
      <c r="E38" s="13">
        <f>VLOOKUP(A38,'[1]Preisliste ab 01.04.2020'!$B$24:$G$214,6,FALSE)</f>
        <v>12</v>
      </c>
      <c r="F38" s="14">
        <f t="shared" si="0"/>
        <v>0</v>
      </c>
    </row>
    <row r="39" spans="1:6" ht="15" customHeight="1" thickBot="1">
      <c r="A39" s="11">
        <v>24131</v>
      </c>
      <c r="B39" s="12" t="s">
        <v>67</v>
      </c>
      <c r="C39" s="12" t="s">
        <v>52</v>
      </c>
      <c r="D39" s="3"/>
      <c r="E39" s="13">
        <f>VLOOKUP(A39,'[1]Preisliste ab 01.04.2020'!$B$24:$G$214,6,FALSE)</f>
        <v>30</v>
      </c>
      <c r="F39" s="14">
        <f t="shared" si="0"/>
        <v>0</v>
      </c>
    </row>
    <row r="40" spans="1:6" ht="15" customHeight="1" thickBot="1">
      <c r="A40" s="11">
        <v>24134</v>
      </c>
      <c r="B40" s="12" t="s">
        <v>67</v>
      </c>
      <c r="C40" s="12" t="s">
        <v>54</v>
      </c>
      <c r="D40" s="3"/>
      <c r="E40" s="13">
        <f>VLOOKUP(A40,'[1]Preisliste ab 01.04.2020'!$B$24:$G$214,6,FALSE)</f>
        <v>20</v>
      </c>
      <c r="F40" s="14">
        <f t="shared" si="0"/>
        <v>0</v>
      </c>
    </row>
    <row r="41" spans="1:6" ht="15" customHeight="1" thickBot="1">
      <c r="A41" s="11">
        <v>24139</v>
      </c>
      <c r="B41" s="12" t="s">
        <v>224</v>
      </c>
      <c r="C41" s="12" t="s">
        <v>52</v>
      </c>
      <c r="D41" s="3"/>
      <c r="E41" s="13">
        <v>140</v>
      </c>
      <c r="F41" s="14">
        <f t="shared" si="0"/>
        <v>0</v>
      </c>
    </row>
    <row r="42" spans="1:6" ht="15" customHeight="1" thickBot="1">
      <c r="A42" s="11">
        <v>24140</v>
      </c>
      <c r="B42" s="12" t="s">
        <v>224</v>
      </c>
      <c r="C42" s="12" t="s">
        <v>54</v>
      </c>
      <c r="D42" s="3"/>
      <c r="E42" s="13">
        <v>85</v>
      </c>
      <c r="F42" s="14">
        <f t="shared" si="0"/>
        <v>0</v>
      </c>
    </row>
    <row r="43" spans="1:6" ht="15" customHeight="1" thickBot="1">
      <c r="A43" s="11">
        <v>24201</v>
      </c>
      <c r="B43" s="12" t="s">
        <v>237</v>
      </c>
      <c r="C43" s="12" t="s">
        <v>52</v>
      </c>
      <c r="D43" s="3"/>
      <c r="E43" s="13">
        <f>VLOOKUP(A43,'[1]Preisliste ab 01.04.2020'!$B$24:$G$214,6,FALSE)</f>
        <v>110</v>
      </c>
      <c r="F43" s="14">
        <f t="shared" si="0"/>
        <v>0</v>
      </c>
    </row>
    <row r="44" spans="1:6" ht="15" customHeight="1" thickBot="1">
      <c r="A44" s="11">
        <v>24202</v>
      </c>
      <c r="B44" s="12" t="s">
        <v>237</v>
      </c>
      <c r="C44" s="12" t="s">
        <v>54</v>
      </c>
      <c r="D44" s="3"/>
      <c r="E44" s="13">
        <f>VLOOKUP(A44,'[1]Preisliste ab 01.04.2020'!$B$24:$G$214,6,FALSE)</f>
        <v>60</v>
      </c>
      <c r="F44" s="14">
        <f t="shared" si="0"/>
        <v>0</v>
      </c>
    </row>
    <row r="45" spans="1:6" ht="15" customHeight="1" thickBot="1">
      <c r="A45" s="11">
        <v>24203</v>
      </c>
      <c r="B45" s="12" t="s">
        <v>238</v>
      </c>
      <c r="C45" s="12" t="s">
        <v>52</v>
      </c>
      <c r="D45" s="3"/>
      <c r="E45" s="13">
        <f>VLOOKUP(A45,'[1]Preisliste ab 01.04.2020'!$B$24:$G$214,6,FALSE)</f>
        <v>110</v>
      </c>
      <c r="F45" s="14">
        <f t="shared" si="0"/>
        <v>0</v>
      </c>
    </row>
    <row r="46" spans="1:6" ht="15" customHeight="1" thickBot="1">
      <c r="A46" s="11">
        <v>24204</v>
      </c>
      <c r="B46" s="12" t="s">
        <v>238</v>
      </c>
      <c r="C46" s="12" t="s">
        <v>54</v>
      </c>
      <c r="D46" s="3"/>
      <c r="E46" s="13">
        <f>VLOOKUP(A46,'[1]Preisliste ab 01.04.2020'!$B$24:$G$214,6,FALSE)</f>
        <v>60</v>
      </c>
      <c r="F46" s="14">
        <f t="shared" si="0"/>
        <v>0</v>
      </c>
    </row>
    <row r="47" spans="1:6" ht="15" customHeight="1" thickBot="1">
      <c r="A47" s="11">
        <v>24205</v>
      </c>
      <c r="B47" s="12" t="s">
        <v>239</v>
      </c>
      <c r="C47" s="12" t="s">
        <v>52</v>
      </c>
      <c r="D47" s="3"/>
      <c r="E47" s="13">
        <f>VLOOKUP(A47,'[1]Preisliste ab 01.04.2020'!$B$24:$G$214,6,FALSE)</f>
        <v>110</v>
      </c>
      <c r="F47" s="14">
        <f t="shared" si="0"/>
        <v>0</v>
      </c>
    </row>
    <row r="48" spans="1:6" ht="15" customHeight="1" thickBot="1">
      <c r="A48" s="11">
        <v>24206</v>
      </c>
      <c r="B48" s="12" t="s">
        <v>239</v>
      </c>
      <c r="C48" s="12" t="s">
        <v>54</v>
      </c>
      <c r="D48" s="3"/>
      <c r="E48" s="13">
        <f>VLOOKUP(A48,'[1]Preisliste ab 01.04.2020'!$B$24:$G$214,6,FALSE)</f>
        <v>60</v>
      </c>
      <c r="F48" s="14">
        <f t="shared" si="0"/>
        <v>0</v>
      </c>
    </row>
    <row r="49" spans="1:6" ht="15" customHeight="1" thickBot="1">
      <c r="A49" s="11">
        <v>24207</v>
      </c>
      <c r="B49" s="12" t="s">
        <v>240</v>
      </c>
      <c r="C49" s="12" t="s">
        <v>52</v>
      </c>
      <c r="D49" s="3"/>
      <c r="E49" s="13">
        <f>VLOOKUP(A49,'[1]Preisliste ab 01.04.2020'!$B$24:$G$214,6,FALSE)</f>
        <v>110</v>
      </c>
      <c r="F49" s="14">
        <f t="shared" si="0"/>
        <v>0</v>
      </c>
    </row>
    <row r="50" spans="1:6" ht="15" customHeight="1" thickBot="1">
      <c r="A50" s="11">
        <v>24351</v>
      </c>
      <c r="B50" s="12" t="s">
        <v>90</v>
      </c>
      <c r="C50" s="12" t="s">
        <v>89</v>
      </c>
      <c r="D50" s="3"/>
      <c r="E50" s="13">
        <v>110</v>
      </c>
      <c r="F50" s="14">
        <f t="shared" si="0"/>
        <v>0</v>
      </c>
    </row>
    <row r="51" spans="1:6" ht="15" customHeight="1" thickBot="1">
      <c r="A51" s="11">
        <v>24353</v>
      </c>
      <c r="B51" s="12" t="s">
        <v>91</v>
      </c>
      <c r="C51" s="12" t="s">
        <v>89</v>
      </c>
      <c r="D51" s="3"/>
      <c r="E51" s="13">
        <v>110</v>
      </c>
      <c r="F51" s="14">
        <f t="shared" si="0"/>
        <v>0</v>
      </c>
    </row>
    <row r="52" spans="1:6" ht="15" customHeight="1" thickBot="1">
      <c r="A52" s="11">
        <v>24355</v>
      </c>
      <c r="B52" s="12" t="s">
        <v>92</v>
      </c>
      <c r="C52" s="12" t="s">
        <v>89</v>
      </c>
      <c r="D52" s="3"/>
      <c r="E52" s="13">
        <v>110</v>
      </c>
      <c r="F52" s="14">
        <f t="shared" si="0"/>
        <v>0</v>
      </c>
    </row>
    <row r="53" spans="1:6" ht="15" customHeight="1" thickBot="1">
      <c r="A53" s="11">
        <v>24366</v>
      </c>
      <c r="B53" s="12" t="s">
        <v>93</v>
      </c>
      <c r="C53" s="12" t="s">
        <v>94</v>
      </c>
      <c r="D53" s="3"/>
      <c r="E53" s="13">
        <v>130</v>
      </c>
      <c r="F53" s="14">
        <f t="shared" si="0"/>
        <v>0</v>
      </c>
    </row>
    <row r="54" spans="1:6" ht="15" customHeight="1" thickBot="1">
      <c r="A54" s="11">
        <v>24367</v>
      </c>
      <c r="B54" s="12" t="s">
        <v>95</v>
      </c>
      <c r="C54" s="12" t="s">
        <v>94</v>
      </c>
      <c r="D54" s="3"/>
      <c r="E54" s="13">
        <v>130</v>
      </c>
      <c r="F54" s="14">
        <f t="shared" si="0"/>
        <v>0</v>
      </c>
    </row>
    <row r="55" spans="1:6" ht="15" customHeight="1" thickBot="1">
      <c r="A55" s="11">
        <v>24368</v>
      </c>
      <c r="B55" s="12" t="s">
        <v>96</v>
      </c>
      <c r="C55" s="12" t="s">
        <v>94</v>
      </c>
      <c r="D55" s="3"/>
      <c r="E55" s="13">
        <v>130</v>
      </c>
      <c r="F55" s="14">
        <f t="shared" si="0"/>
        <v>0</v>
      </c>
    </row>
    <row r="56" spans="1:6" ht="15" customHeight="1" thickBot="1">
      <c r="A56" s="11">
        <v>24380</v>
      </c>
      <c r="B56" s="12" t="s">
        <v>196</v>
      </c>
      <c r="C56" s="12" t="s">
        <v>197</v>
      </c>
      <c r="D56" s="3"/>
      <c r="E56" s="13">
        <f>VLOOKUP(A56,'[1]Preisliste ab 01.04.2020'!$B$24:$G$214,6,FALSE)</f>
        <v>130</v>
      </c>
      <c r="F56" s="14">
        <f t="shared" si="0"/>
        <v>0</v>
      </c>
    </row>
    <row r="57" spans="1:6" ht="15" customHeight="1" thickBot="1">
      <c r="A57" s="11">
        <v>24541</v>
      </c>
      <c r="B57" s="12" t="s">
        <v>198</v>
      </c>
      <c r="C57" s="12" t="s">
        <v>88</v>
      </c>
      <c r="D57" s="3"/>
      <c r="E57" s="13">
        <v>180</v>
      </c>
      <c r="F57" s="14">
        <f t="shared" si="0"/>
        <v>0</v>
      </c>
    </row>
    <row r="58" spans="1:6" ht="15" customHeight="1" thickBot="1">
      <c r="A58" s="11">
        <v>24542</v>
      </c>
      <c r="B58" s="12" t="s">
        <v>199</v>
      </c>
      <c r="C58" s="12" t="s">
        <v>88</v>
      </c>
      <c r="D58" s="3"/>
      <c r="E58" s="13">
        <v>180</v>
      </c>
      <c r="F58" s="14">
        <f t="shared" si="0"/>
        <v>0</v>
      </c>
    </row>
    <row r="59" spans="1:6" ht="15" customHeight="1" thickBot="1">
      <c r="A59" s="11">
        <v>24543</v>
      </c>
      <c r="B59" s="12" t="s">
        <v>200</v>
      </c>
      <c r="C59" s="12" t="s">
        <v>88</v>
      </c>
      <c r="D59" s="3"/>
      <c r="E59" s="13">
        <v>180</v>
      </c>
      <c r="F59" s="14">
        <f t="shared" si="0"/>
        <v>0</v>
      </c>
    </row>
    <row r="60" spans="1:6" ht="15" customHeight="1" thickBot="1">
      <c r="A60" s="11">
        <v>24552</v>
      </c>
      <c r="B60" s="12" t="s">
        <v>228</v>
      </c>
      <c r="C60" s="12" t="s">
        <v>54</v>
      </c>
      <c r="D60" s="3"/>
      <c r="E60" s="13">
        <v>60</v>
      </c>
      <c r="F60" s="14">
        <f t="shared" si="0"/>
        <v>0</v>
      </c>
    </row>
    <row r="61" spans="1:6" ht="15" customHeight="1" thickBot="1">
      <c r="A61" s="11">
        <v>24662</v>
      </c>
      <c r="B61" s="12" t="s">
        <v>229</v>
      </c>
      <c r="C61" s="12" t="s">
        <v>54</v>
      </c>
      <c r="D61" s="3"/>
      <c r="E61" s="13">
        <v>60</v>
      </c>
      <c r="F61" s="14">
        <f t="shared" si="0"/>
        <v>0</v>
      </c>
    </row>
    <row r="62" spans="1:6" ht="15" customHeight="1" thickBot="1">
      <c r="A62" s="11">
        <v>24900</v>
      </c>
      <c r="B62" s="12" t="s">
        <v>244</v>
      </c>
      <c r="C62" s="12" t="s">
        <v>52</v>
      </c>
      <c r="D62" s="3"/>
      <c r="E62" s="13">
        <v>22</v>
      </c>
      <c r="F62" s="14">
        <f t="shared" si="0"/>
        <v>0</v>
      </c>
    </row>
    <row r="63" spans="1:6" ht="15" customHeight="1" thickBot="1">
      <c r="A63" s="11">
        <v>24906</v>
      </c>
      <c r="B63" s="12" t="s">
        <v>148</v>
      </c>
      <c r="C63" s="12" t="s">
        <v>52</v>
      </c>
      <c r="D63" s="3"/>
      <c r="E63" s="13">
        <f>VLOOKUP(A63,'[1]Preisliste ab 01.04.2020'!$B$24:$G$214,6,FALSE)</f>
        <v>18</v>
      </c>
      <c r="F63" s="14">
        <f t="shared" si="0"/>
        <v>0</v>
      </c>
    </row>
    <row r="64" spans="1:6" ht="15" customHeight="1" thickBot="1">
      <c r="A64" s="11">
        <v>24908</v>
      </c>
      <c r="B64" s="12" t="s">
        <v>149</v>
      </c>
      <c r="C64" s="12" t="s">
        <v>52</v>
      </c>
      <c r="D64" s="3"/>
      <c r="E64" s="13">
        <f>VLOOKUP(A64,'[1]Preisliste ab 01.04.2020'!$B$24:$G$214,6,FALSE)</f>
        <v>55</v>
      </c>
      <c r="F64" s="14">
        <f t="shared" si="0"/>
        <v>0</v>
      </c>
    </row>
    <row r="65" spans="1:6" ht="15" customHeight="1" thickBot="1">
      <c r="A65" s="11">
        <v>24911</v>
      </c>
      <c r="B65" s="12" t="s">
        <v>149</v>
      </c>
      <c r="C65" s="12" t="s">
        <v>54</v>
      </c>
      <c r="D65" s="3"/>
      <c r="E65" s="13">
        <f>VLOOKUP(A65,'[1]Preisliste ab 01.04.2020'!$B$24:$G$214,6,FALSE)</f>
        <v>30</v>
      </c>
      <c r="F65" s="14">
        <f t="shared" si="0"/>
        <v>0</v>
      </c>
    </row>
    <row r="66" spans="1:6" ht="15" customHeight="1" thickBot="1">
      <c r="A66" s="11">
        <v>24950</v>
      </c>
      <c r="B66" s="12" t="s">
        <v>225</v>
      </c>
      <c r="C66" s="12" t="s">
        <v>54</v>
      </c>
      <c r="D66" s="3"/>
      <c r="E66" s="13">
        <v>43</v>
      </c>
      <c r="F66" s="14">
        <f t="shared" si="0"/>
        <v>0</v>
      </c>
    </row>
    <row r="67" spans="1:6" ht="15" customHeight="1" thickBot="1">
      <c r="A67" s="11">
        <v>24951</v>
      </c>
      <c r="B67" s="12" t="s">
        <v>225</v>
      </c>
      <c r="C67" s="12" t="s">
        <v>52</v>
      </c>
      <c r="D67" s="3"/>
      <c r="E67" s="13">
        <v>80</v>
      </c>
      <c r="F67" s="14">
        <f t="shared" si="0"/>
        <v>0</v>
      </c>
    </row>
    <row r="68" spans="1:6" ht="15" customHeight="1" thickBot="1">
      <c r="A68" s="11">
        <v>24961</v>
      </c>
      <c r="B68" s="12" t="s">
        <v>226</v>
      </c>
      <c r="C68" s="12" t="s">
        <v>52</v>
      </c>
      <c r="D68" s="3"/>
      <c r="E68" s="13">
        <v>80</v>
      </c>
      <c r="F68" s="14">
        <f t="shared" si="0"/>
        <v>0</v>
      </c>
    </row>
    <row r="69" spans="1:6" ht="15" customHeight="1" thickBot="1">
      <c r="A69" s="11">
        <v>24970</v>
      </c>
      <c r="B69" s="12" t="s">
        <v>227</v>
      </c>
      <c r="C69" s="12" t="s">
        <v>54</v>
      </c>
      <c r="D69" s="3"/>
      <c r="E69" s="13">
        <v>43</v>
      </c>
      <c r="F69" s="14">
        <f t="shared" si="0"/>
        <v>0</v>
      </c>
    </row>
    <row r="70" spans="1:6" ht="15" customHeight="1" thickBot="1">
      <c r="A70" s="11">
        <v>24971</v>
      </c>
      <c r="B70" s="12" t="s">
        <v>227</v>
      </c>
      <c r="C70" s="12" t="s">
        <v>52</v>
      </c>
      <c r="D70" s="3"/>
      <c r="E70" s="13">
        <v>80</v>
      </c>
      <c r="F70" s="14">
        <f>D70*E70</f>
        <v>0</v>
      </c>
    </row>
    <row r="71" spans="1:6" ht="15" customHeight="1" thickBot="1">
      <c r="A71" s="26"/>
      <c r="B71" s="27"/>
      <c r="C71" s="28"/>
      <c r="D71" s="29"/>
      <c r="E71" s="30"/>
      <c r="F71" s="6"/>
    </row>
    <row r="72" spans="1:6" ht="21" customHeight="1" thickTop="1">
      <c r="A72" s="68" t="s">
        <v>209</v>
      </c>
      <c r="B72" s="68"/>
      <c r="C72" s="68"/>
      <c r="D72" s="68"/>
      <c r="E72" s="68"/>
      <c r="F72" s="42">
        <f>SUM(F73:F92)</f>
        <v>0</v>
      </c>
    </row>
    <row r="73" spans="1:6" ht="15" customHeight="1" thickBot="1">
      <c r="A73" s="11">
        <v>24210</v>
      </c>
      <c r="B73" s="12" t="s">
        <v>68</v>
      </c>
      <c r="C73" s="12" t="s">
        <v>69</v>
      </c>
      <c r="D73" s="3"/>
      <c r="E73" s="13">
        <f>VLOOKUP(A73,'[1]Preisliste ab 01.04.2020'!$B$24:$G$214,6,FALSE)</f>
        <v>14</v>
      </c>
      <c r="F73" s="14">
        <f t="shared" ref="F73:F92" si="1">E73*D73</f>
        <v>0</v>
      </c>
    </row>
    <row r="74" spans="1:6" ht="15" customHeight="1" thickBot="1">
      <c r="A74" s="11">
        <v>24211</v>
      </c>
      <c r="B74" s="12" t="s">
        <v>70</v>
      </c>
      <c r="C74" s="12" t="s">
        <v>69</v>
      </c>
      <c r="D74" s="3"/>
      <c r="E74" s="13">
        <f>VLOOKUP(A74,'[1]Preisliste ab 01.04.2020'!$B$24:$G$214,6,FALSE)</f>
        <v>14</v>
      </c>
      <c r="F74" s="14">
        <f t="shared" si="1"/>
        <v>0</v>
      </c>
    </row>
    <row r="75" spans="1:6" ht="15" customHeight="1" thickBot="1">
      <c r="A75" s="11">
        <v>24212</v>
      </c>
      <c r="B75" s="12" t="s">
        <v>71</v>
      </c>
      <c r="C75" s="12" t="s">
        <v>69</v>
      </c>
      <c r="D75" s="3"/>
      <c r="E75" s="13">
        <f>VLOOKUP(A75,'[1]Preisliste ab 01.04.2020'!$B$24:$G$214,6,FALSE)</f>
        <v>14</v>
      </c>
      <c r="F75" s="14">
        <f t="shared" si="1"/>
        <v>0</v>
      </c>
    </row>
    <row r="76" spans="1:6" ht="15" customHeight="1" thickBot="1">
      <c r="A76" s="11">
        <v>24213</v>
      </c>
      <c r="B76" s="12" t="s">
        <v>72</v>
      </c>
      <c r="C76" s="12" t="s">
        <v>69</v>
      </c>
      <c r="D76" s="3"/>
      <c r="E76" s="13">
        <f>VLOOKUP(A76,'[1]Preisliste ab 01.04.2020'!$B$24:$G$214,6,FALSE)</f>
        <v>14</v>
      </c>
      <c r="F76" s="14">
        <f t="shared" si="1"/>
        <v>0</v>
      </c>
    </row>
    <row r="77" spans="1:6" ht="15" customHeight="1" thickBot="1">
      <c r="A77" s="11">
        <v>24216</v>
      </c>
      <c r="B77" s="12" t="s">
        <v>73</v>
      </c>
      <c r="C77" s="12" t="s">
        <v>69</v>
      </c>
      <c r="D77" s="3"/>
      <c r="E77" s="13">
        <f>VLOOKUP(A77,'[1]Preisliste ab 01.04.2020'!$B$24:$G$214,6,FALSE)</f>
        <v>14</v>
      </c>
      <c r="F77" s="14">
        <f t="shared" si="1"/>
        <v>0</v>
      </c>
    </row>
    <row r="78" spans="1:6" ht="15" customHeight="1" thickBot="1">
      <c r="A78" s="11">
        <v>24217</v>
      </c>
      <c r="B78" s="12" t="s">
        <v>74</v>
      </c>
      <c r="C78" s="12" t="s">
        <v>69</v>
      </c>
      <c r="D78" s="3"/>
      <c r="E78" s="13">
        <f>VLOOKUP(A78,'[1]Preisliste ab 01.04.2020'!$B$24:$G$214,6,FALSE)</f>
        <v>14</v>
      </c>
      <c r="F78" s="14">
        <f t="shared" si="1"/>
        <v>0</v>
      </c>
    </row>
    <row r="79" spans="1:6" ht="15" customHeight="1" thickBot="1">
      <c r="A79" s="11">
        <v>24218</v>
      </c>
      <c r="B79" s="12" t="s">
        <v>75</v>
      </c>
      <c r="C79" s="12" t="s">
        <v>69</v>
      </c>
      <c r="D79" s="3"/>
      <c r="E79" s="13">
        <f>VLOOKUP(A79,'[1]Preisliste ab 01.04.2020'!$B$24:$G$214,6,FALSE)</f>
        <v>14</v>
      </c>
      <c r="F79" s="14">
        <f t="shared" si="1"/>
        <v>0</v>
      </c>
    </row>
    <row r="80" spans="1:6" ht="15" customHeight="1" thickBot="1">
      <c r="A80" s="11">
        <v>24219</v>
      </c>
      <c r="B80" s="12" t="s">
        <v>76</v>
      </c>
      <c r="C80" s="12" t="s">
        <v>69</v>
      </c>
      <c r="D80" s="3"/>
      <c r="E80" s="13">
        <f>VLOOKUP(A80,'[1]Preisliste ab 01.04.2020'!$B$24:$G$214,6,FALSE)</f>
        <v>14</v>
      </c>
      <c r="F80" s="14">
        <f t="shared" si="1"/>
        <v>0</v>
      </c>
    </row>
    <row r="81" spans="1:6" ht="15" customHeight="1" thickBot="1">
      <c r="A81" s="11">
        <v>24222</v>
      </c>
      <c r="B81" s="12" t="s">
        <v>77</v>
      </c>
      <c r="C81" s="12" t="s">
        <v>78</v>
      </c>
      <c r="D81" s="3"/>
      <c r="E81" s="13">
        <f>VLOOKUP(A81,'[1]Preisliste ab 01.04.2020'!$B$24:$G$214,6,FALSE)</f>
        <v>30</v>
      </c>
      <c r="F81" s="14">
        <f t="shared" si="1"/>
        <v>0</v>
      </c>
    </row>
    <row r="82" spans="1:6" ht="15" customHeight="1" thickBot="1">
      <c r="A82" s="11">
        <v>24224</v>
      </c>
      <c r="B82" s="12" t="s">
        <v>79</v>
      </c>
      <c r="C82" s="12" t="s">
        <v>69</v>
      </c>
      <c r="D82" s="3"/>
      <c r="E82" s="13">
        <f>VLOOKUP(A82,'[1]Preisliste ab 01.04.2020'!$B$24:$G$214,6,FALSE)</f>
        <v>14</v>
      </c>
      <c r="F82" s="14">
        <f t="shared" si="1"/>
        <v>0</v>
      </c>
    </row>
    <row r="83" spans="1:6" ht="15" customHeight="1" thickBot="1">
      <c r="A83" s="11">
        <v>24230</v>
      </c>
      <c r="B83" s="12" t="s">
        <v>80</v>
      </c>
      <c r="C83" s="12" t="s">
        <v>81</v>
      </c>
      <c r="D83" s="3"/>
      <c r="E83" s="13">
        <f>VLOOKUP(A83,'[1]Preisliste ab 01.04.2020'!$B$24:$G$214,6,FALSE)</f>
        <v>17</v>
      </c>
      <c r="F83" s="14">
        <f t="shared" si="1"/>
        <v>0</v>
      </c>
    </row>
    <row r="84" spans="1:6" ht="15" customHeight="1" thickBot="1">
      <c r="A84" s="11">
        <v>24231</v>
      </c>
      <c r="B84" s="12" t="s">
        <v>82</v>
      </c>
      <c r="C84" s="12" t="s">
        <v>81</v>
      </c>
      <c r="D84" s="3"/>
      <c r="E84" s="13">
        <f>VLOOKUP(A84,'[1]Preisliste ab 01.04.2020'!$B$24:$G$214,6,FALSE)</f>
        <v>17</v>
      </c>
      <c r="F84" s="14">
        <f t="shared" si="1"/>
        <v>0</v>
      </c>
    </row>
    <row r="85" spans="1:6" ht="15" customHeight="1" thickBot="1">
      <c r="A85" s="11">
        <v>24232</v>
      </c>
      <c r="B85" s="12" t="s">
        <v>83</v>
      </c>
      <c r="C85" s="12" t="s">
        <v>81</v>
      </c>
      <c r="D85" s="3"/>
      <c r="E85" s="13">
        <f>VLOOKUP(A85,'[1]Preisliste ab 01.04.2020'!$B$24:$G$214,6,FALSE)</f>
        <v>17</v>
      </c>
      <c r="F85" s="14">
        <f t="shared" si="1"/>
        <v>0</v>
      </c>
    </row>
    <row r="86" spans="1:6" ht="15" customHeight="1" thickBot="1">
      <c r="A86" s="11">
        <v>24233</v>
      </c>
      <c r="B86" s="12" t="s">
        <v>84</v>
      </c>
      <c r="C86" s="12" t="s">
        <v>81</v>
      </c>
      <c r="D86" s="3"/>
      <c r="E86" s="13">
        <f>VLOOKUP(A86,'[1]Preisliste ab 01.04.2020'!$B$24:$G$214,6,FALSE)</f>
        <v>17</v>
      </c>
      <c r="F86" s="14">
        <f t="shared" si="1"/>
        <v>0</v>
      </c>
    </row>
    <row r="87" spans="1:6" ht="15" customHeight="1" thickBot="1">
      <c r="A87" s="11">
        <v>24234</v>
      </c>
      <c r="B87" s="12" t="s">
        <v>85</v>
      </c>
      <c r="C87" s="12" t="s">
        <v>81</v>
      </c>
      <c r="D87" s="3"/>
      <c r="E87" s="13">
        <f>VLOOKUP(A87,'[1]Preisliste ab 01.04.2020'!$B$24:$G$214,6,FALSE)</f>
        <v>17</v>
      </c>
      <c r="F87" s="14">
        <f t="shared" si="1"/>
        <v>0</v>
      </c>
    </row>
    <row r="88" spans="1:6" ht="15" customHeight="1" thickBot="1">
      <c r="A88" s="11">
        <v>24236</v>
      </c>
      <c r="B88" s="12" t="s">
        <v>86</v>
      </c>
      <c r="C88" s="12" t="s">
        <v>81</v>
      </c>
      <c r="D88" s="3"/>
      <c r="E88" s="13">
        <f>VLOOKUP(A88,'[1]Preisliste ab 01.04.2020'!$B$24:$G$214,6,FALSE)</f>
        <v>17</v>
      </c>
      <c r="F88" s="14">
        <f t="shared" si="1"/>
        <v>0</v>
      </c>
    </row>
    <row r="89" spans="1:6" ht="15" customHeight="1" thickBot="1">
      <c r="A89" s="11">
        <v>24237</v>
      </c>
      <c r="B89" s="12" t="s">
        <v>87</v>
      </c>
      <c r="C89" s="12" t="s">
        <v>81</v>
      </c>
      <c r="D89" s="3"/>
      <c r="E89" s="13">
        <f>VLOOKUP(A89,'[1]Preisliste ab 01.04.2020'!$B$24:$G$214,6,FALSE)</f>
        <v>17</v>
      </c>
      <c r="F89" s="14">
        <f t="shared" si="1"/>
        <v>0</v>
      </c>
    </row>
    <row r="90" spans="1:6" ht="15" customHeight="1" thickBot="1">
      <c r="A90" s="11">
        <v>24346</v>
      </c>
      <c r="B90" s="12" t="s">
        <v>165</v>
      </c>
      <c r="C90" s="12" t="s">
        <v>88</v>
      </c>
      <c r="D90" s="3"/>
      <c r="E90" s="13">
        <v>180</v>
      </c>
      <c r="F90" s="14">
        <f t="shared" si="1"/>
        <v>0</v>
      </c>
    </row>
    <row r="91" spans="1:6" ht="15" customHeight="1" thickBot="1">
      <c r="A91" s="11">
        <v>24347</v>
      </c>
      <c r="B91" s="12" t="s">
        <v>166</v>
      </c>
      <c r="C91" s="12" t="s">
        <v>88</v>
      </c>
      <c r="D91" s="3"/>
      <c r="E91" s="13">
        <v>180</v>
      </c>
      <c r="F91" s="14">
        <f t="shared" si="1"/>
        <v>0</v>
      </c>
    </row>
    <row r="92" spans="1:6" ht="15" customHeight="1" thickBot="1">
      <c r="A92" s="11">
        <v>24348</v>
      </c>
      <c r="B92" s="12" t="s">
        <v>167</v>
      </c>
      <c r="C92" s="12" t="s">
        <v>88</v>
      </c>
      <c r="D92" s="3"/>
      <c r="E92" s="13">
        <v>180</v>
      </c>
      <c r="F92" s="14">
        <f t="shared" si="1"/>
        <v>0</v>
      </c>
    </row>
    <row r="93" spans="1:6" ht="15" customHeight="1" thickBot="1">
      <c r="A93" s="26"/>
      <c r="B93" s="27"/>
      <c r="C93" s="28"/>
      <c r="D93" s="29"/>
      <c r="E93" s="30"/>
      <c r="F93" s="6"/>
    </row>
    <row r="94" spans="1:6" ht="15.6" customHeight="1" thickTop="1">
      <c r="A94" s="68" t="s">
        <v>210</v>
      </c>
      <c r="B94" s="68"/>
      <c r="C94" s="68"/>
      <c r="D94" s="68"/>
      <c r="E94" s="68"/>
      <c r="F94" s="42">
        <f>SUM(F95:F98)</f>
        <v>0</v>
      </c>
    </row>
    <row r="95" spans="1:6" ht="15" customHeight="1" thickBot="1">
      <c r="A95" s="11">
        <v>24871</v>
      </c>
      <c r="B95" s="12" t="s">
        <v>143</v>
      </c>
      <c r="C95" s="12" t="s">
        <v>58</v>
      </c>
      <c r="D95" s="3"/>
      <c r="E95" s="13">
        <f>VLOOKUP(A95,'[1]Preisliste ab 01.04.2020'!$B$24:$G$214,6,FALSE)</f>
        <v>20</v>
      </c>
      <c r="F95" s="14">
        <f t="shared" ref="F95:F98" si="2">E95*D95</f>
        <v>0</v>
      </c>
    </row>
    <row r="96" spans="1:6" ht="15" customHeight="1" thickBot="1">
      <c r="A96" s="11">
        <v>24873</v>
      </c>
      <c r="B96" s="12" t="s">
        <v>144</v>
      </c>
      <c r="C96" s="12" t="s">
        <v>145</v>
      </c>
      <c r="D96" s="3"/>
      <c r="E96" s="13">
        <f>VLOOKUP(A96,'[1]Preisliste ab 01.04.2020'!$B$24:$G$214,6,FALSE)</f>
        <v>20</v>
      </c>
      <c r="F96" s="14">
        <f t="shared" si="2"/>
        <v>0</v>
      </c>
    </row>
    <row r="97" spans="1:6" ht="15" customHeight="1" thickBot="1">
      <c r="A97" s="11">
        <v>24875</v>
      </c>
      <c r="B97" s="12" t="s">
        <v>146</v>
      </c>
      <c r="C97" s="12" t="s">
        <v>94</v>
      </c>
      <c r="D97" s="3"/>
      <c r="E97" s="13">
        <f>VLOOKUP(A97,'[1]Preisliste ab 01.04.2020'!$B$24:$G$214,6,FALSE)</f>
        <v>130</v>
      </c>
      <c r="F97" s="14">
        <f t="shared" si="2"/>
        <v>0</v>
      </c>
    </row>
    <row r="98" spans="1:6" ht="15" customHeight="1" thickBot="1">
      <c r="A98" s="11">
        <v>24877</v>
      </c>
      <c r="B98" s="12" t="s">
        <v>147</v>
      </c>
      <c r="C98" s="12" t="s">
        <v>145</v>
      </c>
      <c r="D98" s="3"/>
      <c r="E98" s="13">
        <f>VLOOKUP(A98,'[1]Preisliste ab 01.04.2020'!$B$24:$G$214,6,FALSE)</f>
        <v>20</v>
      </c>
      <c r="F98" s="14">
        <f t="shared" si="2"/>
        <v>0</v>
      </c>
    </row>
    <row r="99" spans="1:6" ht="15" customHeight="1" thickBot="1">
      <c r="A99" s="36"/>
      <c r="B99" s="37"/>
      <c r="C99" s="37"/>
      <c r="D99" s="38"/>
      <c r="E99" s="39"/>
      <c r="F99" s="6"/>
    </row>
    <row r="100" spans="1:6" ht="15" customHeight="1" thickTop="1">
      <c r="A100" s="68" t="s">
        <v>211</v>
      </c>
      <c r="B100" s="68"/>
      <c r="C100" s="68"/>
      <c r="D100" s="68"/>
      <c r="E100" s="68"/>
      <c r="F100" s="42">
        <f>SUM(F101:F207)</f>
        <v>0</v>
      </c>
    </row>
    <row r="101" spans="1:6" ht="15" customHeight="1" thickBot="1">
      <c r="A101" s="11">
        <v>20421</v>
      </c>
      <c r="B101" s="12" t="s">
        <v>151</v>
      </c>
      <c r="C101" s="12" t="s">
        <v>16</v>
      </c>
      <c r="D101" s="3"/>
      <c r="E101" s="13">
        <f>VLOOKUP(A101,'[1]Preisliste ab 01.04.2020'!$B$24:$G$214,6,FALSE)</f>
        <v>20</v>
      </c>
      <c r="F101" s="14">
        <f>E101*D101</f>
        <v>0</v>
      </c>
    </row>
    <row r="102" spans="1:6" ht="15" customHeight="1" thickBot="1">
      <c r="A102" s="11">
        <v>20422</v>
      </c>
      <c r="B102" s="12" t="s">
        <v>151</v>
      </c>
      <c r="C102" s="12" t="s">
        <v>17</v>
      </c>
      <c r="D102" s="3"/>
      <c r="E102" s="13">
        <f>VLOOKUP(A102,'[1]Preisliste ab 01.04.2020'!$B$24:$G$214,6,FALSE)</f>
        <v>30</v>
      </c>
      <c r="F102" s="14">
        <f t="shared" ref="F102:F165" si="3">E102*D102</f>
        <v>0</v>
      </c>
    </row>
    <row r="103" spans="1:6" ht="15" customHeight="1" thickBot="1">
      <c r="A103" s="11">
        <v>20502</v>
      </c>
      <c r="B103" s="12" t="s">
        <v>18</v>
      </c>
      <c r="C103" s="12" t="s">
        <v>19</v>
      </c>
      <c r="D103" s="3"/>
      <c r="E103" s="13">
        <f>VLOOKUP(A103,'[1]Preisliste ab 01.04.2020'!$B$24:$G$214,6,FALSE)</f>
        <v>12</v>
      </c>
      <c r="F103" s="14">
        <f t="shared" si="3"/>
        <v>0</v>
      </c>
    </row>
    <row r="104" spans="1:6" ht="15" customHeight="1" thickBot="1">
      <c r="A104" s="11">
        <v>20516</v>
      </c>
      <c r="B104" s="12" t="s">
        <v>152</v>
      </c>
      <c r="C104" s="12"/>
      <c r="D104" s="3"/>
      <c r="E104" s="13">
        <f>VLOOKUP(A104,'[1]Preisliste ab 01.04.2020'!$B$24:$G$214,6,FALSE)</f>
        <v>130</v>
      </c>
      <c r="F104" s="14">
        <f t="shared" si="3"/>
        <v>0</v>
      </c>
    </row>
    <row r="105" spans="1:6" ht="15" customHeight="1" thickBot="1">
      <c r="A105" s="11">
        <v>20520</v>
      </c>
      <c r="B105" s="12" t="s">
        <v>20</v>
      </c>
      <c r="C105" s="12"/>
      <c r="D105" s="3"/>
      <c r="E105" s="13">
        <f>VLOOKUP(A105,'[1]Preisliste ab 01.04.2020'!$B$24:$G$214,6,FALSE)</f>
        <v>25</v>
      </c>
      <c r="F105" s="14">
        <f t="shared" si="3"/>
        <v>0</v>
      </c>
    </row>
    <row r="106" spans="1:6" ht="15" customHeight="1" thickBot="1">
      <c r="A106" s="11">
        <v>20521</v>
      </c>
      <c r="B106" s="12" t="s">
        <v>21</v>
      </c>
      <c r="C106" s="12"/>
      <c r="D106" s="3"/>
      <c r="E106" s="13">
        <f>VLOOKUP(A106,'[1]Preisliste ab 01.04.2020'!$B$24:$G$214,6,FALSE)</f>
        <v>18</v>
      </c>
      <c r="F106" s="14">
        <f t="shared" si="3"/>
        <v>0</v>
      </c>
    </row>
    <row r="107" spans="1:6" ht="15" customHeight="1" thickBot="1">
      <c r="A107" s="11">
        <v>20523</v>
      </c>
      <c r="B107" s="12" t="s">
        <v>22</v>
      </c>
      <c r="C107" s="12"/>
      <c r="D107" s="3"/>
      <c r="E107" s="13">
        <f>VLOOKUP(A107,'[1]Preisliste ab 01.04.2020'!$B$24:$G$214,6,FALSE)</f>
        <v>25</v>
      </c>
      <c r="F107" s="14">
        <f t="shared" si="3"/>
        <v>0</v>
      </c>
    </row>
    <row r="108" spans="1:6" ht="15" customHeight="1" thickBot="1">
      <c r="A108" s="11">
        <v>20524</v>
      </c>
      <c r="B108" s="12" t="s">
        <v>23</v>
      </c>
      <c r="C108" s="12"/>
      <c r="D108" s="3"/>
      <c r="E108" s="13">
        <f>VLOOKUP(A108,'[1]Preisliste ab 01.04.2020'!$B$24:$G$214,6,FALSE)</f>
        <v>18</v>
      </c>
      <c r="F108" s="14">
        <f t="shared" si="3"/>
        <v>0</v>
      </c>
    </row>
    <row r="109" spans="1:6" ht="15" customHeight="1" thickBot="1">
      <c r="A109" s="11">
        <v>20526</v>
      </c>
      <c r="B109" s="12" t="s">
        <v>24</v>
      </c>
      <c r="C109" s="12"/>
      <c r="D109" s="3"/>
      <c r="E109" s="13">
        <f>VLOOKUP(A109,'[1]Preisliste ab 01.04.2020'!$B$24:$G$214,6,FALSE)</f>
        <v>25</v>
      </c>
      <c r="F109" s="14">
        <f t="shared" si="3"/>
        <v>0</v>
      </c>
    </row>
    <row r="110" spans="1:6" ht="15" customHeight="1" thickBot="1">
      <c r="A110" s="11">
        <v>20527</v>
      </c>
      <c r="B110" s="12" t="s">
        <v>25</v>
      </c>
      <c r="C110" s="12"/>
      <c r="D110" s="3"/>
      <c r="E110" s="13">
        <f>VLOOKUP(A110,'[1]Preisliste ab 01.04.2020'!$B$24:$G$214,6,FALSE)</f>
        <v>18</v>
      </c>
      <c r="F110" s="14">
        <f t="shared" si="3"/>
        <v>0</v>
      </c>
    </row>
    <row r="111" spans="1:6" ht="15" customHeight="1" thickBot="1">
      <c r="A111" s="11">
        <v>20529</v>
      </c>
      <c r="B111" s="12" t="s">
        <v>26</v>
      </c>
      <c r="C111" s="12"/>
      <c r="D111" s="3"/>
      <c r="E111" s="13">
        <f>VLOOKUP(A111,'[1]Preisliste ab 01.04.2020'!$B$24:$G$214,6,FALSE)</f>
        <v>18</v>
      </c>
      <c r="F111" s="14">
        <f t="shared" si="3"/>
        <v>0</v>
      </c>
    </row>
    <row r="112" spans="1:6" ht="15" customHeight="1" thickBot="1">
      <c r="A112" s="11">
        <v>20550</v>
      </c>
      <c r="B112" s="12" t="s">
        <v>27</v>
      </c>
      <c r="C112" s="12"/>
      <c r="D112" s="3"/>
      <c r="E112" s="13">
        <f>VLOOKUP(A112,'[1]Preisliste ab 01.04.2020'!$B$24:$G$214,6,FALSE)</f>
        <v>13</v>
      </c>
      <c r="F112" s="14">
        <f t="shared" si="3"/>
        <v>0</v>
      </c>
    </row>
    <row r="113" spans="1:6" ht="15" customHeight="1" thickBot="1">
      <c r="A113" s="11">
        <v>20561</v>
      </c>
      <c r="B113" s="12" t="s">
        <v>28</v>
      </c>
      <c r="C113" s="12"/>
      <c r="D113" s="3"/>
      <c r="E113" s="13">
        <f>VLOOKUP(A113,'[1]Preisliste ab 01.04.2020'!$B$24:$G$214,6,FALSE)</f>
        <v>16</v>
      </c>
      <c r="F113" s="14">
        <f t="shared" si="3"/>
        <v>0</v>
      </c>
    </row>
    <row r="114" spans="1:6" ht="15" customHeight="1" thickBot="1">
      <c r="A114" s="11">
        <v>20564</v>
      </c>
      <c r="B114" s="12" t="s">
        <v>29</v>
      </c>
      <c r="C114" s="12"/>
      <c r="D114" s="3"/>
      <c r="E114" s="13">
        <f>VLOOKUP(A114,'[1]Preisliste ab 01.04.2020'!$B$24:$G$214,6,FALSE)</f>
        <v>12</v>
      </c>
      <c r="F114" s="14">
        <f t="shared" si="3"/>
        <v>0</v>
      </c>
    </row>
    <row r="115" spans="1:6" ht="15" customHeight="1" thickBot="1">
      <c r="A115" s="11">
        <v>20576</v>
      </c>
      <c r="B115" s="12" t="s">
        <v>30</v>
      </c>
      <c r="C115" s="12"/>
      <c r="D115" s="3"/>
      <c r="E115" s="13">
        <f>VLOOKUP(A115,'[1]Preisliste ab 01.04.2020'!$B$24:$G$214,6,FALSE)</f>
        <v>40</v>
      </c>
      <c r="F115" s="14">
        <f t="shared" si="3"/>
        <v>0</v>
      </c>
    </row>
    <row r="116" spans="1:6" ht="15" customHeight="1" thickBot="1">
      <c r="A116" s="11">
        <v>20588</v>
      </c>
      <c r="B116" s="12" t="s">
        <v>201</v>
      </c>
      <c r="C116" s="12"/>
      <c r="D116" s="3"/>
      <c r="E116" s="13">
        <f>VLOOKUP(A116,'[1]Preisliste ab 01.04.2020'!$B$24:$G$214,6,FALSE)</f>
        <v>40</v>
      </c>
      <c r="F116" s="14">
        <f t="shared" si="3"/>
        <v>0</v>
      </c>
    </row>
    <row r="117" spans="1:6" ht="15" customHeight="1" thickBot="1">
      <c r="A117" s="11">
        <v>20602</v>
      </c>
      <c r="B117" s="12" t="s">
        <v>31</v>
      </c>
      <c r="C117" s="12"/>
      <c r="D117" s="3"/>
      <c r="E117" s="13">
        <f>VLOOKUP(A117,'[1]Preisliste ab 01.04.2020'!$B$24:$G$214,6,FALSE)</f>
        <v>65</v>
      </c>
      <c r="F117" s="14">
        <f t="shared" si="3"/>
        <v>0</v>
      </c>
    </row>
    <row r="118" spans="1:6" ht="15" customHeight="1" thickBot="1">
      <c r="A118" s="11">
        <v>20603</v>
      </c>
      <c r="B118" s="12" t="s">
        <v>32</v>
      </c>
      <c r="C118" s="12"/>
      <c r="D118" s="3"/>
      <c r="E118" s="13">
        <f>VLOOKUP(A118,'[1]Preisliste ab 01.04.2020'!$B$24:$G$214,6,FALSE)</f>
        <v>65</v>
      </c>
      <c r="F118" s="14">
        <f t="shared" si="3"/>
        <v>0</v>
      </c>
    </row>
    <row r="119" spans="1:6" ht="15" customHeight="1" thickBot="1">
      <c r="A119" s="11">
        <v>20620</v>
      </c>
      <c r="B119" s="12" t="s">
        <v>33</v>
      </c>
      <c r="C119" s="12" t="s">
        <v>34</v>
      </c>
      <c r="D119" s="3"/>
      <c r="E119" s="13">
        <f>VLOOKUP(A119,'[1]Preisliste ab 01.04.2020'!$B$24:$G$214,6,FALSE)</f>
        <v>20</v>
      </c>
      <c r="F119" s="14">
        <f t="shared" si="3"/>
        <v>0</v>
      </c>
    </row>
    <row r="120" spans="1:6" ht="15" customHeight="1" thickBot="1">
      <c r="A120" s="11">
        <v>20630</v>
      </c>
      <c r="B120" s="12" t="s">
        <v>35</v>
      </c>
      <c r="C120" s="12"/>
      <c r="D120" s="3"/>
      <c r="E120" s="13">
        <f>VLOOKUP(A120,'[1]Preisliste ab 01.04.2020'!$B$24:$G$214,6,FALSE)</f>
        <v>5</v>
      </c>
      <c r="F120" s="14">
        <f t="shared" si="3"/>
        <v>0</v>
      </c>
    </row>
    <row r="121" spans="1:6" ht="15" customHeight="1" thickBot="1">
      <c r="A121" s="11">
        <v>20631</v>
      </c>
      <c r="B121" s="12" t="s">
        <v>36</v>
      </c>
      <c r="C121" s="12"/>
      <c r="D121" s="3"/>
      <c r="E121" s="13">
        <f>VLOOKUP(A121,'[1]Preisliste ab 01.04.2020'!$B$24:$G$214,6,FALSE)</f>
        <v>8</v>
      </c>
      <c r="F121" s="14">
        <f t="shared" si="3"/>
        <v>0</v>
      </c>
    </row>
    <row r="122" spans="1:6" ht="15" customHeight="1" thickBot="1">
      <c r="A122" s="11">
        <v>20635</v>
      </c>
      <c r="B122" s="12" t="s">
        <v>37</v>
      </c>
      <c r="C122" s="12"/>
      <c r="D122" s="3"/>
      <c r="E122" s="13">
        <f>VLOOKUP(A122,'[1]Preisliste ab 01.04.2020'!$B$24:$G$214,6,FALSE)</f>
        <v>16</v>
      </c>
      <c r="F122" s="14">
        <f t="shared" si="3"/>
        <v>0</v>
      </c>
    </row>
    <row r="123" spans="1:6" ht="15" customHeight="1" thickBot="1">
      <c r="A123" s="11">
        <v>20638</v>
      </c>
      <c r="B123" s="12" t="s">
        <v>38</v>
      </c>
      <c r="C123" s="12"/>
      <c r="D123" s="3"/>
      <c r="E123" s="13">
        <f>VLOOKUP(A123,'[1]Preisliste ab 01.04.2020'!$B$24:$G$214,6,FALSE)</f>
        <v>29</v>
      </c>
      <c r="F123" s="14">
        <f t="shared" si="3"/>
        <v>0</v>
      </c>
    </row>
    <row r="124" spans="1:6" ht="15" customHeight="1" thickBot="1">
      <c r="A124" s="11">
        <v>20639</v>
      </c>
      <c r="B124" s="12" t="s">
        <v>220</v>
      </c>
      <c r="C124" s="12"/>
      <c r="D124" s="3"/>
      <c r="E124" s="13">
        <f>VLOOKUP(A124,'[1]Preisliste ab 01.04.2020'!$B$24:$G$214,6,FALSE)</f>
        <v>6</v>
      </c>
      <c r="F124" s="14">
        <f t="shared" si="3"/>
        <v>0</v>
      </c>
    </row>
    <row r="125" spans="1:6" ht="15" customHeight="1" thickBot="1">
      <c r="A125" s="11">
        <v>20645</v>
      </c>
      <c r="B125" s="12" t="s">
        <v>39</v>
      </c>
      <c r="C125" s="12"/>
      <c r="D125" s="3"/>
      <c r="E125" s="13">
        <f>VLOOKUP(A125,'[1]Preisliste ab 01.04.2020'!$B$24:$G$214,6,FALSE)</f>
        <v>10</v>
      </c>
      <c r="F125" s="14">
        <f t="shared" si="3"/>
        <v>0</v>
      </c>
    </row>
    <row r="126" spans="1:6" ht="15" customHeight="1" thickBot="1">
      <c r="A126" s="11">
        <v>20646</v>
      </c>
      <c r="B126" s="12" t="s">
        <v>40</v>
      </c>
      <c r="C126" s="12"/>
      <c r="D126" s="3"/>
      <c r="E126" s="13">
        <f>VLOOKUP(A126,'[1]Preisliste ab 01.04.2020'!$B$24:$G$214,6,FALSE)</f>
        <v>8</v>
      </c>
      <c r="F126" s="14">
        <f t="shared" si="3"/>
        <v>0</v>
      </c>
    </row>
    <row r="127" spans="1:6" ht="15" customHeight="1" thickBot="1">
      <c r="A127" s="11">
        <v>20670</v>
      </c>
      <c r="B127" s="12" t="s">
        <v>41</v>
      </c>
      <c r="C127" s="12"/>
      <c r="D127" s="3"/>
      <c r="E127" s="13">
        <f>VLOOKUP(A127,'[1]Preisliste ab 01.04.2020'!$B$24:$G$214,6,FALSE)</f>
        <v>55</v>
      </c>
      <c r="F127" s="14">
        <f t="shared" si="3"/>
        <v>0</v>
      </c>
    </row>
    <row r="128" spans="1:6" ht="15" customHeight="1" thickBot="1">
      <c r="A128" s="11">
        <v>20671</v>
      </c>
      <c r="B128" s="12" t="s">
        <v>42</v>
      </c>
      <c r="C128" s="12"/>
      <c r="D128" s="3"/>
      <c r="E128" s="13">
        <f>VLOOKUP(A128,'[1]Preisliste ab 01.04.2020'!$B$24:$G$214,6,FALSE)</f>
        <v>55</v>
      </c>
      <c r="F128" s="14">
        <f t="shared" si="3"/>
        <v>0</v>
      </c>
    </row>
    <row r="129" spans="1:6" ht="15" customHeight="1" thickBot="1">
      <c r="A129" s="11">
        <v>20672</v>
      </c>
      <c r="B129" s="12" t="s">
        <v>43</v>
      </c>
      <c r="C129" s="12"/>
      <c r="D129" s="3"/>
      <c r="E129" s="13">
        <f>VLOOKUP(A129,'[1]Preisliste ab 01.04.2020'!$B$24:$G$214,6,FALSE)</f>
        <v>55</v>
      </c>
      <c r="F129" s="14">
        <f t="shared" si="3"/>
        <v>0</v>
      </c>
    </row>
    <row r="130" spans="1:6" ht="15" customHeight="1" thickBot="1">
      <c r="A130" s="11">
        <v>20674</v>
      </c>
      <c r="B130" s="12" t="s">
        <v>153</v>
      </c>
      <c r="C130" s="12"/>
      <c r="D130" s="3"/>
      <c r="E130" s="13">
        <f>VLOOKUP(A130,'[1]Preisliste ab 01.04.2020'!$B$24:$G$214,6,FALSE)</f>
        <v>110</v>
      </c>
      <c r="F130" s="14">
        <f t="shared" si="3"/>
        <v>0</v>
      </c>
    </row>
    <row r="131" spans="1:6" ht="15" customHeight="1" thickBot="1">
      <c r="A131" s="11">
        <v>20685</v>
      </c>
      <c r="B131" s="12" t="s">
        <v>44</v>
      </c>
      <c r="C131" s="12"/>
      <c r="D131" s="3"/>
      <c r="E131" s="13">
        <f>VLOOKUP(A131,'[1]Preisliste ab 01.04.2020'!$B$24:$G$214,6,FALSE)</f>
        <v>80</v>
      </c>
      <c r="F131" s="14">
        <f t="shared" si="3"/>
        <v>0</v>
      </c>
    </row>
    <row r="132" spans="1:6" ht="15" customHeight="1" thickBot="1">
      <c r="A132" s="11">
        <v>20686</v>
      </c>
      <c r="B132" s="12" t="s">
        <v>45</v>
      </c>
      <c r="C132" s="12"/>
      <c r="D132" s="3"/>
      <c r="E132" s="13">
        <f>VLOOKUP(A132,'[1]Preisliste ab 01.04.2020'!$B$24:$G$214,6,FALSE)</f>
        <v>80</v>
      </c>
      <c r="F132" s="14">
        <f t="shared" si="3"/>
        <v>0</v>
      </c>
    </row>
    <row r="133" spans="1:6" ht="15" customHeight="1" thickBot="1">
      <c r="A133" s="11">
        <v>20688</v>
      </c>
      <c r="B133" s="12" t="s">
        <v>46</v>
      </c>
      <c r="C133" s="12"/>
      <c r="D133" s="3"/>
      <c r="E133" s="13">
        <f>VLOOKUP(A133,'[1]Preisliste ab 01.04.2020'!$B$24:$G$214,6,FALSE)</f>
        <v>85</v>
      </c>
      <c r="F133" s="14">
        <f t="shared" si="3"/>
        <v>0</v>
      </c>
    </row>
    <row r="134" spans="1:6" ht="15" customHeight="1" thickBot="1">
      <c r="A134" s="11">
        <v>20689</v>
      </c>
      <c r="B134" s="12" t="s">
        <v>230</v>
      </c>
      <c r="C134" s="12"/>
      <c r="D134" s="3"/>
      <c r="E134" s="13">
        <f>VLOOKUP(A134,'[1]Preisliste ab 01.04.2020'!$B$24:$G$214,6,FALSE)</f>
        <v>70</v>
      </c>
      <c r="F134" s="14">
        <f t="shared" si="3"/>
        <v>0</v>
      </c>
    </row>
    <row r="135" spans="1:6" ht="15" customHeight="1" thickBot="1">
      <c r="A135" s="11">
        <v>20722</v>
      </c>
      <c r="B135" s="12" t="s">
        <v>154</v>
      </c>
      <c r="C135" s="12"/>
      <c r="D135" s="3"/>
      <c r="E135" s="13">
        <f>VLOOKUP(A135,'[1]Preisliste ab 01.04.2020'!$B$24:$G$214,6,FALSE)</f>
        <v>90</v>
      </c>
      <c r="F135" s="14">
        <f t="shared" si="3"/>
        <v>0</v>
      </c>
    </row>
    <row r="136" spans="1:6" ht="15" customHeight="1" thickBot="1">
      <c r="A136" s="11">
        <v>20723</v>
      </c>
      <c r="B136" s="12" t="s">
        <v>47</v>
      </c>
      <c r="C136" s="12"/>
      <c r="D136" s="3"/>
      <c r="E136" s="13">
        <f>VLOOKUP(A136,'[1]Preisliste ab 01.04.2020'!$B$24:$G$214,6,FALSE)</f>
        <v>50</v>
      </c>
      <c r="F136" s="14">
        <f t="shared" si="3"/>
        <v>0</v>
      </c>
    </row>
    <row r="137" spans="1:6" ht="15" customHeight="1" thickBot="1">
      <c r="A137" s="11">
        <v>20725</v>
      </c>
      <c r="B137" s="12" t="s">
        <v>155</v>
      </c>
      <c r="C137" s="12"/>
      <c r="D137" s="3"/>
      <c r="E137" s="13">
        <f>VLOOKUP(A137,'[1]Preisliste ab 01.04.2020'!$B$24:$G$214,6,FALSE)</f>
        <v>450</v>
      </c>
      <c r="F137" s="14">
        <f t="shared" si="3"/>
        <v>0</v>
      </c>
    </row>
    <row r="138" spans="1:6" ht="15" customHeight="1" thickBot="1">
      <c r="A138" s="11">
        <v>20740</v>
      </c>
      <c r="B138" s="12" t="s">
        <v>48</v>
      </c>
      <c r="C138" s="12"/>
      <c r="D138" s="3"/>
      <c r="E138" s="13">
        <f>VLOOKUP(A138,'[1]Preisliste ab 01.04.2020'!$B$24:$G$214,6,FALSE)</f>
        <v>9</v>
      </c>
      <c r="F138" s="14">
        <f t="shared" si="3"/>
        <v>0</v>
      </c>
    </row>
    <row r="139" spans="1:6" ht="15" customHeight="1" thickBot="1">
      <c r="A139" s="11">
        <v>20741</v>
      </c>
      <c r="B139" s="12" t="s">
        <v>49</v>
      </c>
      <c r="C139" s="12"/>
      <c r="D139" s="3"/>
      <c r="E139" s="13">
        <f>VLOOKUP(A139,'[1]Preisliste ab 01.04.2020'!$B$24:$G$214,6,FALSE)</f>
        <v>9</v>
      </c>
      <c r="F139" s="14">
        <f t="shared" si="3"/>
        <v>0</v>
      </c>
    </row>
    <row r="140" spans="1:6" ht="15" customHeight="1" thickBot="1">
      <c r="A140" s="11">
        <v>20750</v>
      </c>
      <c r="B140" s="12" t="s">
        <v>50</v>
      </c>
      <c r="C140" s="12"/>
      <c r="D140" s="3"/>
      <c r="E140" s="13">
        <f>VLOOKUP(A140,'[1]Preisliste ab 01.04.2020'!$B$24:$G$214,6,FALSE)</f>
        <v>20</v>
      </c>
      <c r="F140" s="14">
        <f t="shared" si="3"/>
        <v>0</v>
      </c>
    </row>
    <row r="141" spans="1:6" ht="15" customHeight="1" thickBot="1">
      <c r="A141" s="11">
        <v>20961</v>
      </c>
      <c r="B141" s="12" t="s">
        <v>190</v>
      </c>
      <c r="C141" s="12"/>
      <c r="D141" s="3"/>
      <c r="E141" s="13">
        <f>VLOOKUP(A141,'[1]Preisliste ab 01.04.2020'!$B$24:$G$214,6,FALSE)</f>
        <v>45</v>
      </c>
      <c r="F141" s="14">
        <f t="shared" si="3"/>
        <v>0</v>
      </c>
    </row>
    <row r="142" spans="1:6" ht="15" customHeight="1" thickBot="1">
      <c r="A142" s="11">
        <v>24402</v>
      </c>
      <c r="B142" s="12" t="s">
        <v>202</v>
      </c>
      <c r="C142" s="12" t="s">
        <v>97</v>
      </c>
      <c r="D142" s="3"/>
      <c r="E142" s="13">
        <f>VLOOKUP(A142,'[1]Preisliste ab 01.04.2020'!$B$24:$G$214,6,FALSE)</f>
        <v>8</v>
      </c>
      <c r="F142" s="14">
        <f t="shared" si="3"/>
        <v>0</v>
      </c>
    </row>
    <row r="143" spans="1:6" ht="15" customHeight="1" thickBot="1">
      <c r="A143" s="11">
        <v>24403</v>
      </c>
      <c r="B143" s="12" t="s">
        <v>203</v>
      </c>
      <c r="C143" s="12" t="s">
        <v>97</v>
      </c>
      <c r="D143" s="3"/>
      <c r="E143" s="13">
        <f>VLOOKUP(A143,'[1]Preisliste ab 01.04.2020'!$B$24:$G$214,6,FALSE)</f>
        <v>8</v>
      </c>
      <c r="F143" s="14">
        <f t="shared" si="3"/>
        <v>0</v>
      </c>
    </row>
    <row r="144" spans="1:6" ht="15" customHeight="1" thickBot="1">
      <c r="A144" s="11">
        <v>24410</v>
      </c>
      <c r="B144" s="12" t="s">
        <v>98</v>
      </c>
      <c r="C144" s="12" t="s">
        <v>99</v>
      </c>
      <c r="D144" s="3"/>
      <c r="E144" s="13">
        <f>VLOOKUP(A144,'[1]Preisliste ab 01.04.2020'!$B$24:$G$214,6,FALSE)</f>
        <v>17</v>
      </c>
      <c r="F144" s="14">
        <f t="shared" si="3"/>
        <v>0</v>
      </c>
    </row>
    <row r="145" spans="1:6" ht="15" customHeight="1" thickBot="1">
      <c r="A145" s="11">
        <v>24416</v>
      </c>
      <c r="B145" s="12" t="s">
        <v>100</v>
      </c>
      <c r="C145" s="12"/>
      <c r="D145" s="3"/>
      <c r="E145" s="13">
        <f>VLOOKUP(A145,'[1]Preisliste ab 01.04.2020'!$B$24:$G$214,6,FALSE)</f>
        <v>110</v>
      </c>
      <c r="F145" s="14">
        <f t="shared" si="3"/>
        <v>0</v>
      </c>
    </row>
    <row r="146" spans="1:6" ht="15" customHeight="1" thickBot="1">
      <c r="A146" s="11">
        <v>24417</v>
      </c>
      <c r="B146" s="12" t="s">
        <v>101</v>
      </c>
      <c r="C146" s="12" t="s">
        <v>102</v>
      </c>
      <c r="D146" s="3"/>
      <c r="E146" s="13">
        <f>VLOOKUP(A146,'[1]Preisliste ab 01.04.2020'!$B$24:$G$214,6,FALSE)</f>
        <v>50</v>
      </c>
      <c r="F146" s="14">
        <f t="shared" si="3"/>
        <v>0</v>
      </c>
    </row>
    <row r="147" spans="1:6" ht="15" customHeight="1" thickBot="1">
      <c r="A147" s="11">
        <v>24420</v>
      </c>
      <c r="B147" s="12" t="s">
        <v>168</v>
      </c>
      <c r="C147" s="12"/>
      <c r="D147" s="3"/>
      <c r="E147" s="13">
        <f>VLOOKUP(A147,'[1]Preisliste ab 01.04.2020'!$B$24:$G$214,6,FALSE)</f>
        <v>170</v>
      </c>
      <c r="F147" s="14">
        <f t="shared" si="3"/>
        <v>0</v>
      </c>
    </row>
    <row r="148" spans="1:6" ht="15" customHeight="1" thickBot="1">
      <c r="A148" s="11">
        <v>24425</v>
      </c>
      <c r="B148" s="12" t="s">
        <v>219</v>
      </c>
      <c r="C148" s="12"/>
      <c r="D148" s="3"/>
      <c r="E148" s="13">
        <f>VLOOKUP(A148,'[1]Preisliste ab 01.04.2020'!$B$24:$G$214,6,FALSE)</f>
        <v>25</v>
      </c>
      <c r="F148" s="14">
        <f t="shared" si="3"/>
        <v>0</v>
      </c>
    </row>
    <row r="149" spans="1:6" ht="15" customHeight="1" thickBot="1">
      <c r="A149" s="11">
        <v>24426</v>
      </c>
      <c r="B149" s="12" t="s">
        <v>103</v>
      </c>
      <c r="C149" s="12"/>
      <c r="D149" s="3"/>
      <c r="E149" s="13">
        <f>VLOOKUP(A149,'[1]Preisliste ab 01.04.2020'!$B$24:$G$214,6,FALSE)</f>
        <v>360</v>
      </c>
      <c r="F149" s="14">
        <f t="shared" si="3"/>
        <v>0</v>
      </c>
    </row>
    <row r="150" spans="1:6" ht="15" customHeight="1" thickBot="1">
      <c r="A150" s="11">
        <v>24427</v>
      </c>
      <c r="B150" s="12" t="s">
        <v>104</v>
      </c>
      <c r="C150" s="12"/>
      <c r="D150" s="3"/>
      <c r="E150" s="13">
        <f>VLOOKUP(A150,'[1]Preisliste ab 01.04.2020'!$B$24:$G$214,6,FALSE)</f>
        <v>130</v>
      </c>
      <c r="F150" s="14">
        <f t="shared" si="3"/>
        <v>0</v>
      </c>
    </row>
    <row r="151" spans="1:6" ht="15" customHeight="1" thickBot="1">
      <c r="A151" s="11">
        <v>24428</v>
      </c>
      <c r="B151" s="12" t="s">
        <v>105</v>
      </c>
      <c r="C151" s="12"/>
      <c r="D151" s="3"/>
      <c r="E151" s="13">
        <f>VLOOKUP(A151,'[1]Preisliste ab 01.04.2020'!$B$24:$G$214,6,FALSE)</f>
        <v>260</v>
      </c>
      <c r="F151" s="14">
        <f t="shared" si="3"/>
        <v>0</v>
      </c>
    </row>
    <row r="152" spans="1:6" ht="15" customHeight="1" thickBot="1">
      <c r="A152" s="11">
        <v>24429</v>
      </c>
      <c r="B152" s="12" t="s">
        <v>106</v>
      </c>
      <c r="C152" s="12"/>
      <c r="D152" s="3"/>
      <c r="E152" s="13">
        <f>VLOOKUP(A152,'[1]Preisliste ab 01.04.2020'!$B$24:$G$214,6,FALSE)</f>
        <v>130</v>
      </c>
      <c r="F152" s="14">
        <f t="shared" si="3"/>
        <v>0</v>
      </c>
    </row>
    <row r="153" spans="1:6" ht="15" customHeight="1" thickBot="1">
      <c r="A153" s="11">
        <v>24432</v>
      </c>
      <c r="B153" s="12" t="s">
        <v>107</v>
      </c>
      <c r="C153" s="12"/>
      <c r="D153" s="3"/>
      <c r="E153" s="13">
        <f>VLOOKUP(A153,'[1]Preisliste ab 01.04.2020'!$B$24:$G$214,6,FALSE)</f>
        <v>170</v>
      </c>
      <c r="F153" s="14">
        <f t="shared" si="3"/>
        <v>0</v>
      </c>
    </row>
    <row r="154" spans="1:6" ht="15" customHeight="1" thickBot="1">
      <c r="A154" s="11">
        <v>24433</v>
      </c>
      <c r="B154" s="12" t="s">
        <v>108</v>
      </c>
      <c r="C154" s="12"/>
      <c r="D154" s="3"/>
      <c r="E154" s="13">
        <f>VLOOKUP(A154,'[1]Preisliste ab 01.04.2020'!$B$24:$G$214,6,FALSE)</f>
        <v>800</v>
      </c>
      <c r="F154" s="14">
        <f t="shared" si="3"/>
        <v>0</v>
      </c>
    </row>
    <row r="155" spans="1:6" ht="15" customHeight="1" thickBot="1">
      <c r="A155" s="11">
        <v>24437</v>
      </c>
      <c r="B155" s="12" t="s">
        <v>109</v>
      </c>
      <c r="C155" s="12"/>
      <c r="D155" s="3"/>
      <c r="E155" s="13">
        <f>VLOOKUP(A155,'[1]Preisliste ab 01.04.2020'!$B$24:$G$214,6,FALSE)</f>
        <v>150</v>
      </c>
      <c r="F155" s="14">
        <f t="shared" si="3"/>
        <v>0</v>
      </c>
    </row>
    <row r="156" spans="1:6" ht="15" customHeight="1" thickBot="1">
      <c r="A156" s="11">
        <v>24441</v>
      </c>
      <c r="B156" s="12" t="s">
        <v>169</v>
      </c>
      <c r="C156" s="12"/>
      <c r="D156" s="3"/>
      <c r="E156" s="13">
        <f>VLOOKUP(A156,'[1]Preisliste ab 01.04.2020'!$B$24:$G$214,6,FALSE)</f>
        <v>170</v>
      </c>
      <c r="F156" s="14">
        <f t="shared" si="3"/>
        <v>0</v>
      </c>
    </row>
    <row r="157" spans="1:6" ht="15" customHeight="1" thickBot="1">
      <c r="A157" s="11">
        <v>24444</v>
      </c>
      <c r="B157" s="12" t="s">
        <v>110</v>
      </c>
      <c r="C157" s="12"/>
      <c r="D157" s="3"/>
      <c r="E157" s="13">
        <f>VLOOKUP(A157,'[1]Preisliste ab 01.04.2020'!$B$24:$G$214,6,FALSE)</f>
        <v>260</v>
      </c>
      <c r="F157" s="14">
        <f t="shared" si="3"/>
        <v>0</v>
      </c>
    </row>
    <row r="158" spans="1:6" ht="15" customHeight="1" thickBot="1">
      <c r="A158" s="11">
        <v>24450</v>
      </c>
      <c r="B158" s="12" t="s">
        <v>111</v>
      </c>
      <c r="C158" s="12"/>
      <c r="D158" s="3"/>
      <c r="E158" s="13">
        <f>VLOOKUP(A158,'[1]Preisliste ab 01.04.2020'!$B$24:$G$214,6,FALSE)</f>
        <v>50</v>
      </c>
      <c r="F158" s="14">
        <f t="shared" si="3"/>
        <v>0</v>
      </c>
    </row>
    <row r="159" spans="1:6" ht="15" customHeight="1" thickBot="1">
      <c r="A159" s="11">
        <v>24454</v>
      </c>
      <c r="B159" s="12" t="s">
        <v>112</v>
      </c>
      <c r="C159" s="12"/>
      <c r="D159" s="3"/>
      <c r="E159" s="13">
        <f>VLOOKUP(A159,'[1]Preisliste ab 01.04.2020'!$B$24:$G$214,6,FALSE)</f>
        <v>29</v>
      </c>
      <c r="F159" s="14">
        <f t="shared" si="3"/>
        <v>0</v>
      </c>
    </row>
    <row r="160" spans="1:6" ht="15" customHeight="1" thickBot="1">
      <c r="A160" s="11">
        <v>24456</v>
      </c>
      <c r="B160" s="12" t="s">
        <v>113</v>
      </c>
      <c r="C160" s="12"/>
      <c r="D160" s="3"/>
      <c r="E160" s="13">
        <f>VLOOKUP(A160,'[1]Preisliste ab 01.04.2020'!$B$24:$G$214,6,FALSE)</f>
        <v>80</v>
      </c>
      <c r="F160" s="14">
        <f t="shared" si="3"/>
        <v>0</v>
      </c>
    </row>
    <row r="161" spans="1:6" ht="15" customHeight="1" thickBot="1">
      <c r="A161" s="11">
        <v>24457</v>
      </c>
      <c r="B161" s="12" t="s">
        <v>204</v>
      </c>
      <c r="C161" s="12"/>
      <c r="D161" s="3"/>
      <c r="E161" s="13">
        <f>VLOOKUP(A161,'[1]Preisliste ab 01.04.2020'!$B$24:$G$214,6,FALSE)</f>
        <v>80</v>
      </c>
      <c r="F161" s="14">
        <f t="shared" si="3"/>
        <v>0</v>
      </c>
    </row>
    <row r="162" spans="1:6" ht="15" customHeight="1" thickBot="1">
      <c r="A162" s="11">
        <v>24460</v>
      </c>
      <c r="B162" s="12" t="s">
        <v>205</v>
      </c>
      <c r="C162" s="12"/>
      <c r="D162" s="3"/>
      <c r="E162" s="13">
        <f>VLOOKUP(A162,'[1]Preisliste ab 01.04.2020'!$B$24:$G$214,6,FALSE)</f>
        <v>10</v>
      </c>
      <c r="F162" s="14">
        <f t="shared" si="3"/>
        <v>0</v>
      </c>
    </row>
    <row r="163" spans="1:6" ht="15" customHeight="1" thickBot="1">
      <c r="A163" s="11">
        <v>24463</v>
      </c>
      <c r="B163" s="12" t="s">
        <v>114</v>
      </c>
      <c r="C163" s="12"/>
      <c r="D163" s="3"/>
      <c r="E163" s="13">
        <f>VLOOKUP(A163,'[1]Preisliste ab 01.04.2020'!$B$24:$G$214,6,FALSE)</f>
        <v>20</v>
      </c>
      <c r="F163" s="14">
        <f t="shared" si="3"/>
        <v>0</v>
      </c>
    </row>
    <row r="164" spans="1:6" ht="15" customHeight="1" thickBot="1">
      <c r="A164" s="11">
        <v>24464</v>
      </c>
      <c r="B164" s="12" t="s">
        <v>115</v>
      </c>
      <c r="C164" s="12"/>
      <c r="D164" s="3"/>
      <c r="E164" s="13">
        <f>VLOOKUP(A164,'[1]Preisliste ab 01.04.2020'!$B$24:$G$214,6,FALSE)</f>
        <v>14</v>
      </c>
      <c r="F164" s="14">
        <f t="shared" si="3"/>
        <v>0</v>
      </c>
    </row>
    <row r="165" spans="1:6" ht="15" customHeight="1" thickBot="1">
      <c r="A165" s="11">
        <v>24474</v>
      </c>
      <c r="B165" s="12" t="s">
        <v>116</v>
      </c>
      <c r="C165" s="12"/>
      <c r="D165" s="3"/>
      <c r="E165" s="13">
        <f>VLOOKUP(A165,'[1]Preisliste ab 01.04.2020'!$B$24:$G$214,6,FALSE)</f>
        <v>20</v>
      </c>
      <c r="F165" s="14">
        <f t="shared" si="3"/>
        <v>0</v>
      </c>
    </row>
    <row r="166" spans="1:6" ht="15" customHeight="1" thickBot="1">
      <c r="A166" s="11">
        <v>24475</v>
      </c>
      <c r="B166" s="12" t="s">
        <v>117</v>
      </c>
      <c r="C166" s="12"/>
      <c r="D166" s="3"/>
      <c r="E166" s="13">
        <f>VLOOKUP(A166,'[1]Preisliste ab 01.04.2020'!$B$24:$G$214,6,FALSE)</f>
        <v>90</v>
      </c>
      <c r="F166" s="14">
        <f t="shared" ref="F166:F207" si="4">E166*D166</f>
        <v>0</v>
      </c>
    </row>
    <row r="167" spans="1:6" ht="15" customHeight="1" thickBot="1">
      <c r="A167" s="11">
        <v>24476</v>
      </c>
      <c r="B167" s="12" t="s">
        <v>118</v>
      </c>
      <c r="C167" s="12"/>
      <c r="D167" s="3"/>
      <c r="E167" s="13">
        <f>VLOOKUP(A167,'[1]Preisliste ab 01.04.2020'!$B$24:$G$214,6,FALSE)</f>
        <v>30</v>
      </c>
      <c r="F167" s="14">
        <f t="shared" si="4"/>
        <v>0</v>
      </c>
    </row>
    <row r="168" spans="1:6" ht="15" customHeight="1" thickBot="1">
      <c r="A168" s="11">
        <v>24477</v>
      </c>
      <c r="B168" s="12" t="s">
        <v>119</v>
      </c>
      <c r="C168" s="12"/>
      <c r="D168" s="3"/>
      <c r="E168" s="13">
        <f>VLOOKUP(A168,'[1]Preisliste ab 01.04.2020'!$B$24:$G$214,6,FALSE)</f>
        <v>30</v>
      </c>
      <c r="F168" s="14">
        <f t="shared" si="4"/>
        <v>0</v>
      </c>
    </row>
    <row r="169" spans="1:6" ht="15" customHeight="1" thickBot="1">
      <c r="A169" s="11">
        <v>24478</v>
      </c>
      <c r="B169" s="12" t="s">
        <v>120</v>
      </c>
      <c r="C169" s="12"/>
      <c r="D169" s="3"/>
      <c r="E169" s="13">
        <f>VLOOKUP(A169,'[1]Preisliste ab 01.04.2020'!$B$24:$G$214,6,FALSE)</f>
        <v>30</v>
      </c>
      <c r="F169" s="14">
        <f t="shared" si="4"/>
        <v>0</v>
      </c>
    </row>
    <row r="170" spans="1:6" ht="15" customHeight="1" thickBot="1">
      <c r="A170" s="11">
        <v>24479</v>
      </c>
      <c r="B170" s="12" t="s">
        <v>121</v>
      </c>
      <c r="C170" s="12"/>
      <c r="D170" s="3"/>
      <c r="E170" s="13">
        <f>VLOOKUP(A170,'[1]Preisliste ab 01.04.2020'!$B$24:$G$214,6,FALSE)</f>
        <v>30</v>
      </c>
      <c r="F170" s="14">
        <f t="shared" si="4"/>
        <v>0</v>
      </c>
    </row>
    <row r="171" spans="1:6" ht="15" customHeight="1" thickBot="1">
      <c r="A171" s="11">
        <v>24481</v>
      </c>
      <c r="B171" s="12" t="s">
        <v>122</v>
      </c>
      <c r="C171" s="12"/>
      <c r="D171" s="3"/>
      <c r="E171" s="13">
        <f>VLOOKUP(A171,'[1]Preisliste ab 01.04.2020'!$B$24:$G$214,6,FALSE)</f>
        <v>10</v>
      </c>
      <c r="F171" s="14">
        <f t="shared" si="4"/>
        <v>0</v>
      </c>
    </row>
    <row r="172" spans="1:6" ht="15" customHeight="1" thickBot="1">
      <c r="A172" s="11">
        <v>24482</v>
      </c>
      <c r="B172" s="12" t="s">
        <v>123</v>
      </c>
      <c r="C172" s="12"/>
      <c r="D172" s="3"/>
      <c r="E172" s="13">
        <f>VLOOKUP(A172,'[1]Preisliste ab 01.04.2020'!$B$24:$G$214,6,FALSE)</f>
        <v>40</v>
      </c>
      <c r="F172" s="14">
        <f t="shared" si="4"/>
        <v>0</v>
      </c>
    </row>
    <row r="173" spans="1:6" ht="15" customHeight="1" thickBot="1">
      <c r="A173" s="11">
        <v>24483</v>
      </c>
      <c r="B173" s="12" t="s">
        <v>124</v>
      </c>
      <c r="C173" s="12"/>
      <c r="D173" s="3"/>
      <c r="E173" s="13">
        <f>VLOOKUP(A173,'[1]Preisliste ab 01.04.2020'!$B$24:$G$214,6,FALSE)</f>
        <v>40</v>
      </c>
      <c r="F173" s="14">
        <f t="shared" si="4"/>
        <v>0</v>
      </c>
    </row>
    <row r="174" spans="1:6" ht="15" customHeight="1" thickBot="1">
      <c r="A174" s="11">
        <v>24484</v>
      </c>
      <c r="B174" s="12" t="s">
        <v>125</v>
      </c>
      <c r="C174" s="12"/>
      <c r="D174" s="3"/>
      <c r="E174" s="13">
        <f>VLOOKUP(A174,'[1]Preisliste ab 01.04.2020'!$B$24:$G$214,6,FALSE)</f>
        <v>40</v>
      </c>
      <c r="F174" s="14">
        <f t="shared" si="4"/>
        <v>0</v>
      </c>
    </row>
    <row r="175" spans="1:6" ht="15" customHeight="1" thickBot="1">
      <c r="A175" s="11">
        <v>24485</v>
      </c>
      <c r="B175" s="12" t="s">
        <v>126</v>
      </c>
      <c r="C175" s="12"/>
      <c r="D175" s="3"/>
      <c r="E175" s="13">
        <f>VLOOKUP(A175,'[1]Preisliste ab 01.04.2020'!$B$24:$G$214,6,FALSE)</f>
        <v>200</v>
      </c>
      <c r="F175" s="14">
        <f t="shared" si="4"/>
        <v>0</v>
      </c>
    </row>
    <row r="176" spans="1:6" ht="15" customHeight="1" thickBot="1">
      <c r="A176" s="11">
        <v>24489</v>
      </c>
      <c r="B176" s="12" t="s">
        <v>170</v>
      </c>
      <c r="C176" s="12"/>
      <c r="D176" s="3"/>
      <c r="E176" s="13">
        <f>VLOOKUP(A176,'[1]Preisliste ab 01.04.2020'!$B$24:$G$214,6,FALSE)</f>
        <v>40</v>
      </c>
      <c r="F176" s="14">
        <f t="shared" si="4"/>
        <v>0</v>
      </c>
    </row>
    <row r="177" spans="1:6" ht="15" customHeight="1" thickBot="1">
      <c r="A177" s="11">
        <v>24490</v>
      </c>
      <c r="B177" s="12" t="s">
        <v>127</v>
      </c>
      <c r="C177" s="12" t="s">
        <v>171</v>
      </c>
      <c r="D177" s="3"/>
      <c r="E177" s="13">
        <f>VLOOKUP(A177,'[1]Preisliste ab 01.04.2020'!$B$24:$G$214,6,FALSE)</f>
        <v>33</v>
      </c>
      <c r="F177" s="14">
        <f t="shared" si="4"/>
        <v>0</v>
      </c>
    </row>
    <row r="178" spans="1:6" ht="15" customHeight="1" thickBot="1">
      <c r="A178" s="11">
        <v>24491</v>
      </c>
      <c r="B178" s="12" t="s">
        <v>127</v>
      </c>
      <c r="C178" s="12" t="s">
        <v>172</v>
      </c>
      <c r="D178" s="3"/>
      <c r="E178" s="13">
        <f>VLOOKUP(A178,'[1]Preisliste ab 01.04.2020'!$B$24:$G$214,6,FALSE)</f>
        <v>50</v>
      </c>
      <c r="F178" s="14">
        <f t="shared" si="4"/>
        <v>0</v>
      </c>
    </row>
    <row r="179" spans="1:6" ht="15" customHeight="1" thickBot="1">
      <c r="A179" s="11">
        <v>24492</v>
      </c>
      <c r="B179" s="12" t="s">
        <v>241</v>
      </c>
      <c r="C179" s="12"/>
      <c r="D179" s="3"/>
      <c r="E179" s="13">
        <v>15</v>
      </c>
      <c r="F179" s="14">
        <f t="shared" si="4"/>
        <v>0</v>
      </c>
    </row>
    <row r="180" spans="1:6" ht="15" customHeight="1" thickBot="1">
      <c r="A180" s="11">
        <v>24495</v>
      </c>
      <c r="B180" s="12" t="s">
        <v>128</v>
      </c>
      <c r="C180" s="12"/>
      <c r="D180" s="3"/>
      <c r="E180" s="13">
        <f>VLOOKUP(A180,'[1]Preisliste ab 01.04.2020'!$B$24:$G$214,6,FALSE)</f>
        <v>10</v>
      </c>
      <c r="F180" s="14">
        <f t="shared" si="4"/>
        <v>0</v>
      </c>
    </row>
    <row r="181" spans="1:6" ht="15" customHeight="1" thickBot="1">
      <c r="A181" s="11">
        <v>24496</v>
      </c>
      <c r="B181" s="12" t="s">
        <v>129</v>
      </c>
      <c r="C181" s="12"/>
      <c r="D181" s="3"/>
      <c r="E181" s="13">
        <v>40</v>
      </c>
      <c r="F181" s="14">
        <f t="shared" si="4"/>
        <v>0</v>
      </c>
    </row>
    <row r="182" spans="1:6" ht="15" customHeight="1" thickBot="1">
      <c r="A182" s="11">
        <v>24497</v>
      </c>
      <c r="B182" s="12" t="s">
        <v>130</v>
      </c>
      <c r="C182" s="12"/>
      <c r="D182" s="3"/>
      <c r="E182" s="13">
        <f>VLOOKUP(A182,'[1]Preisliste ab 01.04.2020'!$B$24:$G$214,6,FALSE)</f>
        <v>65</v>
      </c>
      <c r="F182" s="14">
        <f t="shared" si="4"/>
        <v>0</v>
      </c>
    </row>
    <row r="183" spans="1:6" ht="15" customHeight="1" thickBot="1">
      <c r="A183" s="11">
        <v>24498</v>
      </c>
      <c r="B183" s="12" t="s">
        <v>173</v>
      </c>
      <c r="C183" s="12"/>
      <c r="D183" s="3"/>
      <c r="E183" s="13">
        <f>VLOOKUP(A183,'[1]Preisliste ab 01.04.2020'!$B$24:$G$214,6,FALSE)</f>
        <v>100</v>
      </c>
      <c r="F183" s="14">
        <f t="shared" si="4"/>
        <v>0</v>
      </c>
    </row>
    <row r="184" spans="1:6" ht="15" customHeight="1" thickBot="1">
      <c r="A184" s="11">
        <v>24502</v>
      </c>
      <c r="B184" s="12" t="s">
        <v>174</v>
      </c>
      <c r="C184" s="12"/>
      <c r="D184" s="3"/>
      <c r="E184" s="13">
        <f>VLOOKUP(A184,'[1]Preisliste ab 01.04.2020'!$B$24:$G$214,6,FALSE)</f>
        <v>28</v>
      </c>
      <c r="F184" s="14">
        <f t="shared" si="4"/>
        <v>0</v>
      </c>
    </row>
    <row r="185" spans="1:6" ht="15" customHeight="1" thickBot="1">
      <c r="A185" s="11">
        <v>24503</v>
      </c>
      <c r="B185" s="12" t="s">
        <v>131</v>
      </c>
      <c r="C185" s="12"/>
      <c r="D185" s="3"/>
      <c r="E185" s="13">
        <f>VLOOKUP(A185,'[1]Preisliste ab 01.04.2020'!$B$24:$G$214,6,FALSE)</f>
        <v>75</v>
      </c>
      <c r="F185" s="14">
        <f t="shared" si="4"/>
        <v>0</v>
      </c>
    </row>
    <row r="186" spans="1:6" ht="15" customHeight="1" thickBot="1">
      <c r="A186" s="11">
        <v>24510</v>
      </c>
      <c r="B186" s="12" t="s">
        <v>132</v>
      </c>
      <c r="C186" s="12"/>
      <c r="D186" s="3"/>
      <c r="E186" s="13">
        <f>VLOOKUP(A186,'[1]Preisliste ab 01.04.2020'!$B$24:$G$214,6,FALSE)</f>
        <v>17</v>
      </c>
      <c r="F186" s="14">
        <f t="shared" si="4"/>
        <v>0</v>
      </c>
    </row>
    <row r="187" spans="1:6" ht="15" customHeight="1" thickBot="1">
      <c r="A187" s="11">
        <v>24513</v>
      </c>
      <c r="B187" s="12" t="s">
        <v>133</v>
      </c>
      <c r="C187" s="12"/>
      <c r="D187" s="3"/>
      <c r="E187" s="13">
        <f>VLOOKUP(A187,'[1]Preisliste ab 01.04.2020'!$B$24:$G$214,6,FALSE)</f>
        <v>18</v>
      </c>
      <c r="F187" s="14">
        <f t="shared" si="4"/>
        <v>0</v>
      </c>
    </row>
    <row r="188" spans="1:6" ht="15" customHeight="1" thickBot="1">
      <c r="A188" s="11">
        <v>24518</v>
      </c>
      <c r="B188" s="12" t="s">
        <v>206</v>
      </c>
      <c r="C188" s="12" t="s">
        <v>60</v>
      </c>
      <c r="D188" s="3"/>
      <c r="E188" s="13">
        <f>VLOOKUP(A188,'[1]Preisliste ab 01.04.2020'!$B$24:$G$214,6,FALSE)</f>
        <v>30</v>
      </c>
      <c r="F188" s="14">
        <f t="shared" si="4"/>
        <v>0</v>
      </c>
    </row>
    <row r="189" spans="1:6" ht="15" customHeight="1" thickBot="1">
      <c r="A189" s="11">
        <v>24519</v>
      </c>
      <c r="B189" s="12" t="s">
        <v>206</v>
      </c>
      <c r="C189" s="12" t="s">
        <v>16</v>
      </c>
      <c r="D189" s="3"/>
      <c r="E189" s="13">
        <f>VLOOKUP(A189,'[1]Preisliste ab 01.04.2020'!$B$24:$G$214,6,FALSE)</f>
        <v>80</v>
      </c>
      <c r="F189" s="14">
        <f t="shared" si="4"/>
        <v>0</v>
      </c>
    </row>
    <row r="190" spans="1:6" ht="15" customHeight="1" thickBot="1">
      <c r="A190" s="11">
        <v>24520</v>
      </c>
      <c r="B190" s="12" t="s">
        <v>175</v>
      </c>
      <c r="C190" s="12"/>
      <c r="D190" s="3"/>
      <c r="E190" s="13">
        <f>VLOOKUP(A190,'[1]Preisliste ab 01.04.2020'!$B$24:$G$214,6,FALSE)</f>
        <v>60</v>
      </c>
      <c r="F190" s="14">
        <f t="shared" si="4"/>
        <v>0</v>
      </c>
    </row>
    <row r="191" spans="1:6" ht="15" customHeight="1" thickBot="1">
      <c r="A191" s="11">
        <v>24522</v>
      </c>
      <c r="B191" s="12" t="s">
        <v>134</v>
      </c>
      <c r="C191" s="12"/>
      <c r="D191" s="3"/>
      <c r="E191" s="13">
        <f>VLOOKUP(A191,'[1]Preisliste ab 01.04.2020'!$B$24:$G$214,6,FALSE)</f>
        <v>80</v>
      </c>
      <c r="F191" s="14">
        <f t="shared" si="4"/>
        <v>0</v>
      </c>
    </row>
    <row r="192" spans="1:6" ht="15" customHeight="1" thickBot="1">
      <c r="A192" s="11">
        <v>24523</v>
      </c>
      <c r="B192" s="12" t="s">
        <v>135</v>
      </c>
      <c r="C192" s="12"/>
      <c r="D192" s="3"/>
      <c r="E192" s="13">
        <f>VLOOKUP(A192,'[1]Preisliste ab 01.04.2020'!$B$24:$G$214,6,FALSE)</f>
        <v>100</v>
      </c>
      <c r="F192" s="14">
        <f t="shared" si="4"/>
        <v>0</v>
      </c>
    </row>
    <row r="193" spans="1:6" ht="15" customHeight="1" thickBot="1">
      <c r="A193" s="11">
        <v>24524</v>
      </c>
      <c r="B193" s="12" t="s">
        <v>176</v>
      </c>
      <c r="C193" s="12"/>
      <c r="D193" s="3"/>
      <c r="E193" s="13">
        <f>VLOOKUP(A193,'[1]Preisliste ab 01.04.2020'!$B$24:$G$214,6,FALSE)</f>
        <v>50</v>
      </c>
      <c r="F193" s="14">
        <f t="shared" si="4"/>
        <v>0</v>
      </c>
    </row>
    <row r="194" spans="1:6" ht="15" customHeight="1" thickBot="1">
      <c r="A194" s="11">
        <v>24530</v>
      </c>
      <c r="B194" s="12" t="s">
        <v>136</v>
      </c>
      <c r="C194" s="12"/>
      <c r="D194" s="3"/>
      <c r="E194" s="13">
        <f>VLOOKUP(A194,'[1]Preisliste ab 01.04.2020'!$B$24:$G$214,6,FALSE)</f>
        <v>35</v>
      </c>
      <c r="F194" s="14">
        <f t="shared" si="4"/>
        <v>0</v>
      </c>
    </row>
    <row r="195" spans="1:6" ht="15" customHeight="1" thickBot="1">
      <c r="A195" s="11">
        <v>24533</v>
      </c>
      <c r="B195" s="12" t="s">
        <v>137</v>
      </c>
      <c r="C195" s="12"/>
      <c r="D195" s="3"/>
      <c r="E195" s="13">
        <f>VLOOKUP(A195,'[1]Preisliste ab 01.04.2020'!$B$24:$G$214,6,FALSE)</f>
        <v>45</v>
      </c>
      <c r="F195" s="14">
        <f t="shared" si="4"/>
        <v>0</v>
      </c>
    </row>
    <row r="196" spans="1:6" ht="15" customHeight="1" thickBot="1">
      <c r="A196" s="11">
        <v>24534</v>
      </c>
      <c r="B196" s="12" t="s">
        <v>177</v>
      </c>
      <c r="C196" s="12"/>
      <c r="D196" s="3"/>
      <c r="E196" s="13">
        <f>VLOOKUP(A196,'[1]Preisliste ab 01.04.2020'!$B$24:$G$214,6,FALSE)</f>
        <v>80</v>
      </c>
      <c r="F196" s="14">
        <f t="shared" si="4"/>
        <v>0</v>
      </c>
    </row>
    <row r="197" spans="1:6" ht="15" customHeight="1" thickBot="1">
      <c r="A197" s="11">
        <v>24580</v>
      </c>
      <c r="B197" s="12" t="s">
        <v>191</v>
      </c>
      <c r="C197" s="12"/>
      <c r="D197" s="3"/>
      <c r="E197" s="13">
        <f>VLOOKUP(A197,'[1]Preisliste ab 01.04.2020'!$B$24:$G$214,6,FALSE)</f>
        <v>250</v>
      </c>
      <c r="F197" s="14">
        <f t="shared" si="4"/>
        <v>0</v>
      </c>
    </row>
    <row r="198" spans="1:6" ht="15" customHeight="1" thickBot="1">
      <c r="A198" s="11">
        <v>24582</v>
      </c>
      <c r="B198" s="12" t="s">
        <v>218</v>
      </c>
      <c r="C198" s="12"/>
      <c r="D198" s="3"/>
      <c r="E198" s="13">
        <f>VLOOKUP(A198,'[1]Preisliste ab 01.04.2020'!$B$24:$G$214,6,FALSE)</f>
        <v>500</v>
      </c>
      <c r="F198" s="14">
        <f t="shared" si="4"/>
        <v>0</v>
      </c>
    </row>
    <row r="199" spans="1:6" ht="15" customHeight="1" thickBot="1">
      <c r="A199" s="11">
        <v>24612</v>
      </c>
      <c r="B199" s="12" t="s">
        <v>138</v>
      </c>
      <c r="C199" s="12"/>
      <c r="D199" s="3"/>
      <c r="E199" s="13">
        <f>VLOOKUP(A199,'[1]Preisliste ab 01.04.2020'!$B$24:$G$214,6,FALSE)</f>
        <v>10</v>
      </c>
      <c r="F199" s="14">
        <f t="shared" si="4"/>
        <v>0</v>
      </c>
    </row>
    <row r="200" spans="1:6" ht="15" customHeight="1" thickBot="1">
      <c r="A200" s="11">
        <v>24617</v>
      </c>
      <c r="B200" s="12" t="s">
        <v>139</v>
      </c>
      <c r="C200" s="12"/>
      <c r="D200" s="3"/>
      <c r="E200" s="13">
        <f>VLOOKUP(A200,'[1]Preisliste ab 01.04.2020'!$B$24:$G$214,6,FALSE)</f>
        <v>100</v>
      </c>
      <c r="F200" s="14">
        <f t="shared" si="4"/>
        <v>0</v>
      </c>
    </row>
    <row r="201" spans="1:6" ht="15" customHeight="1" thickBot="1">
      <c r="A201" s="11">
        <v>24621</v>
      </c>
      <c r="B201" s="12" t="s">
        <v>140</v>
      </c>
      <c r="C201" s="12"/>
      <c r="D201" s="3"/>
      <c r="E201" s="13">
        <f>VLOOKUP(A201,'[1]Preisliste ab 01.04.2020'!$B$24:$G$214,6,FALSE)</f>
        <v>200</v>
      </c>
      <c r="F201" s="14">
        <f t="shared" si="4"/>
        <v>0</v>
      </c>
    </row>
    <row r="202" spans="1:6" ht="15" customHeight="1" thickBot="1">
      <c r="A202" s="11">
        <v>24622</v>
      </c>
      <c r="B202" s="12" t="s">
        <v>141</v>
      </c>
      <c r="C202" s="12"/>
      <c r="D202" s="3"/>
      <c r="E202" s="13">
        <f>VLOOKUP(A202,'[1]Preisliste ab 01.04.2020'!$B$24:$G$214,6,FALSE)</f>
        <v>50</v>
      </c>
      <c r="F202" s="14">
        <f t="shared" si="4"/>
        <v>0</v>
      </c>
    </row>
    <row r="203" spans="1:6" ht="15" customHeight="1" thickBot="1">
      <c r="A203" s="11">
        <v>24623</v>
      </c>
      <c r="B203" s="12" t="s">
        <v>242</v>
      </c>
      <c r="C203" s="12"/>
      <c r="D203" s="3"/>
      <c r="E203" s="13">
        <v>20</v>
      </c>
      <c r="F203" s="14">
        <f t="shared" si="4"/>
        <v>0</v>
      </c>
    </row>
    <row r="204" spans="1:6" ht="15" customHeight="1" thickBot="1">
      <c r="A204" s="11">
        <v>24624</v>
      </c>
      <c r="B204" s="12" t="s">
        <v>142</v>
      </c>
      <c r="C204" s="12"/>
      <c r="D204" s="3"/>
      <c r="E204" s="13">
        <f>VLOOKUP(A204,'[1]Preisliste ab 01.04.2020'!$B$24:$G$214,6,FALSE)</f>
        <v>20</v>
      </c>
      <c r="F204" s="14">
        <f t="shared" si="4"/>
        <v>0</v>
      </c>
    </row>
    <row r="205" spans="1:6" ht="15" customHeight="1" thickBot="1">
      <c r="A205" s="11">
        <v>24640</v>
      </c>
      <c r="B205" s="12" t="s">
        <v>243</v>
      </c>
      <c r="C205" s="12"/>
      <c r="D205" s="3"/>
      <c r="E205" s="13">
        <v>150</v>
      </c>
      <c r="F205" s="14">
        <f t="shared" si="4"/>
        <v>0</v>
      </c>
    </row>
    <row r="206" spans="1:6" ht="15" customHeight="1" thickBot="1">
      <c r="A206" s="11">
        <v>24874</v>
      </c>
      <c r="B206" s="12" t="s">
        <v>207</v>
      </c>
      <c r="C206" s="12" t="s">
        <v>81</v>
      </c>
      <c r="D206" s="3"/>
      <c r="E206" s="13">
        <f>VLOOKUP(A206,'[1]Preisliste ab 01.04.2020'!$B$24:$G$214,6,FALSE)</f>
        <v>18</v>
      </c>
      <c r="F206" s="14">
        <f t="shared" si="4"/>
        <v>0</v>
      </c>
    </row>
    <row r="207" spans="1:6" ht="15" customHeight="1" thickBot="1">
      <c r="A207" s="11">
        <v>24878</v>
      </c>
      <c r="B207" s="12" t="s">
        <v>208</v>
      </c>
      <c r="C207" s="12" t="s">
        <v>81</v>
      </c>
      <c r="D207" s="3"/>
      <c r="E207" s="13">
        <f>VLOOKUP(A207,'[1]Preisliste ab 01.04.2020'!$B$24:$G$214,6,FALSE)</f>
        <v>18</v>
      </c>
      <c r="F207" s="14">
        <f t="shared" si="4"/>
        <v>0</v>
      </c>
    </row>
    <row r="208" spans="1:6" ht="15" customHeight="1" thickBot="1">
      <c r="A208" s="31"/>
      <c r="B208" s="32"/>
      <c r="C208" s="33"/>
      <c r="D208" s="34"/>
      <c r="E208" s="35"/>
      <c r="F208" s="6"/>
    </row>
    <row r="209" spans="1:6" ht="15" customHeight="1" thickTop="1">
      <c r="A209" s="68" t="s">
        <v>212</v>
      </c>
      <c r="B209" s="68"/>
      <c r="C209" s="68"/>
      <c r="D209" s="68"/>
      <c r="E209" s="68"/>
      <c r="F209" s="42">
        <f>SUM(F210:F222)</f>
        <v>0</v>
      </c>
    </row>
    <row r="210" spans="1:6" ht="15" customHeight="1" thickBot="1">
      <c r="A210" s="11">
        <v>22100</v>
      </c>
      <c r="B210" s="12" t="s">
        <v>192</v>
      </c>
      <c r="C210" s="12" t="s">
        <v>99</v>
      </c>
      <c r="D210" s="3"/>
      <c r="E210" s="13">
        <f>VLOOKUP(A210,'[1]Preisliste ab 01.04.2020'!$B$24:$G$214,6,FALSE)</f>
        <v>15</v>
      </c>
      <c r="F210" s="14">
        <f t="shared" ref="F210:F222" si="5">E210*D210</f>
        <v>0</v>
      </c>
    </row>
    <row r="211" spans="1:6" ht="15" customHeight="1" thickBot="1">
      <c r="A211" s="11">
        <v>22121</v>
      </c>
      <c r="B211" s="12" t="s">
        <v>156</v>
      </c>
      <c r="C211" s="12" t="s">
        <v>145</v>
      </c>
      <c r="D211" s="3"/>
      <c r="E211" s="13">
        <f>VLOOKUP(A211,'[1]Preisliste ab 01.04.2020'!$B$24:$G$214,6,FALSE)</f>
        <v>13</v>
      </c>
      <c r="F211" s="14">
        <f t="shared" si="5"/>
        <v>0</v>
      </c>
    </row>
    <row r="212" spans="1:6" ht="15" customHeight="1" thickBot="1">
      <c r="A212" s="11">
        <v>22123</v>
      </c>
      <c r="B212" s="12" t="s">
        <v>156</v>
      </c>
      <c r="C212" s="12" t="s">
        <v>193</v>
      </c>
      <c r="D212" s="3"/>
      <c r="E212" s="13">
        <f>VLOOKUP(A212,'[1]Preisliste ab 01.04.2020'!$B$24:$G$214,6,FALSE)</f>
        <v>100</v>
      </c>
      <c r="F212" s="14">
        <f t="shared" si="5"/>
        <v>0</v>
      </c>
    </row>
    <row r="213" spans="1:6" ht="15" customHeight="1" thickBot="1">
      <c r="A213" s="11">
        <v>22150</v>
      </c>
      <c r="B213" s="12" t="s">
        <v>157</v>
      </c>
      <c r="C213" s="12" t="s">
        <v>99</v>
      </c>
      <c r="D213" s="3"/>
      <c r="E213" s="13">
        <f>VLOOKUP(A213,'[1]Preisliste ab 01.04.2020'!$B$24:$G$214,6,FALSE)</f>
        <v>15</v>
      </c>
      <c r="F213" s="14">
        <f t="shared" si="5"/>
        <v>0</v>
      </c>
    </row>
    <row r="214" spans="1:6" ht="15" customHeight="1" thickBot="1">
      <c r="A214" s="11">
        <v>22155</v>
      </c>
      <c r="B214" s="12" t="s">
        <v>158</v>
      </c>
      <c r="C214" s="12" t="s">
        <v>99</v>
      </c>
      <c r="D214" s="3"/>
      <c r="E214" s="13">
        <f>VLOOKUP(A214,'[1]Preisliste ab 01.04.2020'!$B$24:$G$214,6,FALSE)</f>
        <v>16</v>
      </c>
      <c r="F214" s="14">
        <f t="shared" si="5"/>
        <v>0</v>
      </c>
    </row>
    <row r="215" spans="1:6" ht="15" customHeight="1" thickBot="1">
      <c r="A215" s="11">
        <v>22164</v>
      </c>
      <c r="B215" s="12" t="s">
        <v>159</v>
      </c>
      <c r="C215" s="12" t="s">
        <v>160</v>
      </c>
      <c r="D215" s="3"/>
      <c r="E215" s="13">
        <f>VLOOKUP(A215,'[1]Preisliste ab 01.04.2020'!$B$24:$G$214,6,FALSE)</f>
        <v>12</v>
      </c>
      <c r="F215" s="14">
        <f t="shared" si="5"/>
        <v>0</v>
      </c>
    </row>
    <row r="216" spans="1:6" ht="15" customHeight="1" thickBot="1">
      <c r="A216" s="11">
        <v>22165</v>
      </c>
      <c r="B216" s="12" t="s">
        <v>161</v>
      </c>
      <c r="C216" s="12" t="s">
        <v>56</v>
      </c>
      <c r="D216" s="3"/>
      <c r="E216" s="13">
        <f>VLOOKUP(A216,'[1]Preisliste ab 01.04.2020'!$B$24:$G$214,6,FALSE)</f>
        <v>10</v>
      </c>
      <c r="F216" s="14">
        <f t="shared" si="5"/>
        <v>0</v>
      </c>
    </row>
    <row r="217" spans="1:6" ht="15" customHeight="1" thickBot="1">
      <c r="A217" s="11">
        <v>22229</v>
      </c>
      <c r="B217" s="12" t="s">
        <v>162</v>
      </c>
      <c r="C217" s="12" t="s">
        <v>163</v>
      </c>
      <c r="D217" s="3"/>
      <c r="E217" s="13">
        <f>VLOOKUP(A217,'[1]Preisliste ab 01.04.2020'!$B$24:$G$214,6,FALSE)</f>
        <v>100</v>
      </c>
      <c r="F217" s="14">
        <f t="shared" si="5"/>
        <v>0</v>
      </c>
    </row>
    <row r="218" spans="1:6" ht="15" customHeight="1" thickBot="1">
      <c r="A218" s="11">
        <v>22233</v>
      </c>
      <c r="B218" s="12" t="s">
        <v>164</v>
      </c>
      <c r="C218" s="12" t="s">
        <v>16</v>
      </c>
      <c r="D218" s="3"/>
      <c r="E218" s="13">
        <f>VLOOKUP(A218,'[1]Preisliste ab 01.04.2020'!$B$24:$G$214,6,FALSE)</f>
        <v>20</v>
      </c>
      <c r="F218" s="14">
        <f t="shared" si="5"/>
        <v>0</v>
      </c>
    </row>
    <row r="219" spans="1:6" ht="15" customHeight="1" thickBot="1">
      <c r="A219" s="11">
        <v>22236</v>
      </c>
      <c r="B219" s="12" t="s">
        <v>164</v>
      </c>
      <c r="C219" s="12" t="s">
        <v>17</v>
      </c>
      <c r="D219" s="3"/>
      <c r="E219" s="13">
        <f>VLOOKUP(A219,'[1]Preisliste ab 01.04.2020'!$B$24:$G$214,6,FALSE)</f>
        <v>37</v>
      </c>
      <c r="F219" s="14">
        <f t="shared" si="5"/>
        <v>0</v>
      </c>
    </row>
    <row r="220" spans="1:6" ht="15" customHeight="1" thickBot="1">
      <c r="A220" s="11">
        <v>22246</v>
      </c>
      <c r="B220" s="12" t="s">
        <v>215</v>
      </c>
      <c r="C220" s="12" t="s">
        <v>216</v>
      </c>
      <c r="D220" s="3"/>
      <c r="E220" s="13">
        <f>VLOOKUP(A220,'[1]Preisliste ab 01.04.2020'!$B$24:$G$214,6,FALSE)</f>
        <v>20</v>
      </c>
      <c r="F220" s="14">
        <f t="shared" si="5"/>
        <v>0</v>
      </c>
    </row>
    <row r="221" spans="1:6" ht="15" customHeight="1" thickBot="1">
      <c r="A221" s="11">
        <v>22249</v>
      </c>
      <c r="B221" s="12" t="s">
        <v>217</v>
      </c>
      <c r="C221" s="12" t="s">
        <v>99</v>
      </c>
      <c r="D221" s="3"/>
      <c r="E221" s="13">
        <f>VLOOKUP(A221,'[1]Preisliste ab 01.04.2020'!$B$24:$G$214,6,FALSE)</f>
        <v>15</v>
      </c>
      <c r="F221" s="14">
        <f t="shared" si="5"/>
        <v>0</v>
      </c>
    </row>
    <row r="222" spans="1:6" ht="14.25" customHeight="1" thickBot="1">
      <c r="A222" s="11">
        <v>22250</v>
      </c>
      <c r="B222" s="12" t="s">
        <v>221</v>
      </c>
      <c r="C222" s="12" t="s">
        <v>99</v>
      </c>
      <c r="D222" s="3"/>
      <c r="E222" s="13">
        <f>VLOOKUP(A222,'[1]Preisliste ab 01.04.2020'!$B$24:$G$214,6,FALSE)</f>
        <v>25</v>
      </c>
      <c r="F222" s="14">
        <f t="shared" si="5"/>
        <v>0</v>
      </c>
    </row>
    <row r="223" spans="1:6" ht="14.25" customHeight="1" thickBot="1">
      <c r="A223" s="63"/>
      <c r="B223" s="64"/>
      <c r="C223" s="64"/>
      <c r="D223" s="65"/>
      <c r="E223" s="66"/>
      <c r="F223" s="67"/>
    </row>
    <row r="224" spans="1:6" ht="14.25" customHeight="1" thickTop="1">
      <c r="A224" s="68" t="s">
        <v>245</v>
      </c>
      <c r="B224" s="68"/>
      <c r="C224" s="68"/>
      <c r="D224" s="68"/>
      <c r="E224" s="68"/>
      <c r="F224" s="42">
        <f>SUM(F225)</f>
        <v>0</v>
      </c>
    </row>
    <row r="225" spans="1:6" ht="14.25" customHeight="1" thickBot="1">
      <c r="A225" s="11">
        <v>500113</v>
      </c>
      <c r="B225" s="12" t="s">
        <v>247</v>
      </c>
      <c r="C225" s="12" t="s">
        <v>246</v>
      </c>
      <c r="D225" s="3"/>
      <c r="E225" s="13">
        <v>8</v>
      </c>
      <c r="F225" s="14">
        <f t="shared" ref="F225" si="6">E225*D225</f>
        <v>0</v>
      </c>
    </row>
    <row r="226" spans="1:6" s="21" customFormat="1" ht="8.4499999999999993" customHeight="1">
      <c r="A226" s="18"/>
      <c r="B226" s="18"/>
      <c r="C226" s="18"/>
      <c r="D226" s="18"/>
      <c r="E226" s="19"/>
      <c r="F226" s="20"/>
    </row>
    <row r="227" spans="1:6" ht="20.25">
      <c r="A227" s="50" t="s">
        <v>183</v>
      </c>
      <c r="B227" s="50"/>
      <c r="C227" s="50"/>
      <c r="D227" s="50"/>
      <c r="E227" s="50"/>
      <c r="F227" s="50"/>
    </row>
    <row r="228" spans="1:6" ht="15.75">
      <c r="A228" s="51" t="s">
        <v>150</v>
      </c>
      <c r="B228" s="51"/>
      <c r="C228" s="51" t="s">
        <v>184</v>
      </c>
      <c r="D228" s="52" t="s">
        <v>185</v>
      </c>
      <c r="E228" s="53" t="s">
        <v>194</v>
      </c>
      <c r="F228" s="52" t="s">
        <v>213</v>
      </c>
    </row>
    <row r="229" spans="1:6" ht="15.75">
      <c r="A229" s="54">
        <v>0</v>
      </c>
      <c r="B229" s="55" t="s">
        <v>182</v>
      </c>
      <c r="C229" s="56">
        <f>SUM(D14:D70)</f>
        <v>0</v>
      </c>
      <c r="D229" s="57">
        <f>F13</f>
        <v>0</v>
      </c>
      <c r="E229" s="57">
        <f t="shared" ref="E229:E234" si="7">D229/100*A229</f>
        <v>0</v>
      </c>
      <c r="F229" s="58">
        <f t="shared" ref="F229:F234" si="8">D229-E229</f>
        <v>0</v>
      </c>
    </row>
    <row r="230" spans="1:6" ht="15.75">
      <c r="A230" s="54">
        <v>0</v>
      </c>
      <c r="B230" s="55" t="s">
        <v>188</v>
      </c>
      <c r="C230" s="56">
        <f>SUM(D73:D92)</f>
        <v>0</v>
      </c>
      <c r="D230" s="57">
        <f>F72</f>
        <v>0</v>
      </c>
      <c r="E230" s="57">
        <f t="shared" si="7"/>
        <v>0</v>
      </c>
      <c r="F230" s="58">
        <f t="shared" si="8"/>
        <v>0</v>
      </c>
    </row>
    <row r="231" spans="1:6" ht="15.75">
      <c r="A231" s="54">
        <v>0</v>
      </c>
      <c r="B231" s="55" t="s">
        <v>189</v>
      </c>
      <c r="C231" s="56">
        <f>SUM(D95:D98)</f>
        <v>0</v>
      </c>
      <c r="D231" s="57">
        <f>F94</f>
        <v>0</v>
      </c>
      <c r="E231" s="57">
        <f t="shared" si="7"/>
        <v>0</v>
      </c>
      <c r="F231" s="58">
        <f t="shared" si="8"/>
        <v>0</v>
      </c>
    </row>
    <row r="232" spans="1:6" ht="15.75">
      <c r="A232" s="54">
        <v>0</v>
      </c>
      <c r="B232" s="55" t="s">
        <v>180</v>
      </c>
      <c r="C232" s="56">
        <f>SUM(D101:D207)</f>
        <v>0</v>
      </c>
      <c r="D232" s="57">
        <f>F100</f>
        <v>0</v>
      </c>
      <c r="E232" s="57">
        <f t="shared" si="7"/>
        <v>0</v>
      </c>
      <c r="F232" s="58">
        <f t="shared" si="8"/>
        <v>0</v>
      </c>
    </row>
    <row r="233" spans="1:6" ht="15.75">
      <c r="A233" s="54">
        <v>0</v>
      </c>
      <c r="B233" s="56" t="s">
        <v>181</v>
      </c>
      <c r="C233" s="56">
        <f>SUM(D209:D221)</f>
        <v>0</v>
      </c>
      <c r="D233" s="57">
        <f>F209</f>
        <v>0</v>
      </c>
      <c r="E233" s="57">
        <f t="shared" ref="E233" si="9">D233/100*A233</f>
        <v>0</v>
      </c>
      <c r="F233" s="58">
        <f t="shared" ref="F233" si="10">D233-E233</f>
        <v>0</v>
      </c>
    </row>
    <row r="234" spans="1:6" ht="16.5" thickBot="1">
      <c r="A234" s="54">
        <v>0</v>
      </c>
      <c r="B234" s="56" t="s">
        <v>248</v>
      </c>
      <c r="C234" s="56">
        <f>SUM(D210:D222)</f>
        <v>0</v>
      </c>
      <c r="D234" s="57">
        <f>F224</f>
        <v>0</v>
      </c>
      <c r="E234" s="57">
        <f t="shared" si="7"/>
        <v>0</v>
      </c>
      <c r="F234" s="58">
        <f t="shared" si="8"/>
        <v>0</v>
      </c>
    </row>
    <row r="235" spans="1:6" ht="18" thickBot="1">
      <c r="A235" s="59"/>
      <c r="B235" s="60" t="s">
        <v>12</v>
      </c>
      <c r="C235" s="61">
        <f>SUM(C229:C234)</f>
        <v>0</v>
      </c>
      <c r="D235" s="62">
        <f>SUM(D229:D234)</f>
        <v>0</v>
      </c>
      <c r="E235" s="62">
        <f>SUM(E229:E234)</f>
        <v>0</v>
      </c>
      <c r="F235" s="62">
        <f>SUM(F229:F234)</f>
        <v>0</v>
      </c>
    </row>
    <row r="236" spans="1:6">
      <c r="C236" s="15" t="s">
        <v>184</v>
      </c>
      <c r="D236" s="15" t="s">
        <v>185</v>
      </c>
      <c r="E236" s="15" t="s">
        <v>186</v>
      </c>
      <c r="F236" s="15" t="s">
        <v>187</v>
      </c>
    </row>
  </sheetData>
  <sheetProtection sheet="1" selectLockedCells="1"/>
  <sortState xmlns:xlrd2="http://schemas.microsoft.com/office/spreadsheetml/2017/richdata2" ref="A101:F207">
    <sortCondition ref="A101:A207"/>
  </sortState>
  <mergeCells count="13">
    <mergeCell ref="A1:C2"/>
    <mergeCell ref="A209:E209"/>
    <mergeCell ref="A100:E100"/>
    <mergeCell ref="A94:E94"/>
    <mergeCell ref="A72:E72"/>
    <mergeCell ref="A13:E13"/>
    <mergeCell ref="A224:E224"/>
    <mergeCell ref="D4:F4"/>
    <mergeCell ref="D5:F5"/>
    <mergeCell ref="D6:F6"/>
    <mergeCell ref="D7:F7"/>
    <mergeCell ref="D8:F8"/>
    <mergeCell ref="D9:F9"/>
  </mergeCells>
  <pageMargins left="0.31496062992125984" right="0.31496062992125984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Holmenkol Bestellformular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cp:lastPrinted>2018-07-03T07:21:05Z</cp:lastPrinted>
  <dcterms:created xsi:type="dcterms:W3CDTF">2015-08-31T09:38:29Z</dcterms:created>
  <dcterms:modified xsi:type="dcterms:W3CDTF">2020-09-25T06:58:10Z</dcterms:modified>
</cp:coreProperties>
</file>